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9070"/>
  </bookViews>
  <sheets>
    <sheet name="Resume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1" i="1" l="1"/>
  <c r="N111" i="1" l="1"/>
  <c r="M111" i="1"/>
  <c r="L111" i="1"/>
  <c r="L114" i="1" l="1"/>
  <c r="F111" i="1"/>
  <c r="E111" i="1"/>
  <c r="G108" i="1"/>
  <c r="G106" i="1"/>
  <c r="G103" i="1"/>
  <c r="G100" i="1"/>
  <c r="G98" i="1"/>
  <c r="G96" i="1"/>
  <c r="G94" i="1"/>
  <c r="G92" i="1"/>
  <c r="I90" i="1"/>
  <c r="H90" i="1"/>
  <c r="G90" i="1"/>
  <c r="G87" i="1"/>
  <c r="G85" i="1"/>
  <c r="G83" i="1"/>
  <c r="G81" i="1"/>
  <c r="G78" i="1"/>
  <c r="G76" i="1"/>
  <c r="I74" i="1"/>
  <c r="H74" i="1"/>
  <c r="G74" i="1"/>
  <c r="I71" i="1"/>
  <c r="H71" i="1"/>
  <c r="G71" i="1"/>
  <c r="G68" i="1"/>
  <c r="G65" i="1"/>
  <c r="G63" i="1"/>
  <c r="G61" i="1"/>
  <c r="G58" i="1"/>
  <c r="G56" i="1"/>
  <c r="I54" i="1"/>
  <c r="H54" i="1"/>
  <c r="G54" i="1"/>
  <c r="G51" i="1"/>
  <c r="G48" i="1"/>
  <c r="G46" i="1"/>
  <c r="G44" i="1"/>
  <c r="G42" i="1"/>
  <c r="G41" i="1"/>
  <c r="G40" i="1"/>
  <c r="G38" i="1"/>
  <c r="I36" i="1"/>
  <c r="H36" i="1"/>
  <c r="G36" i="1"/>
  <c r="G33" i="1"/>
  <c r="G31" i="1"/>
  <c r="G29" i="1"/>
  <c r="I27" i="1"/>
  <c r="H27" i="1"/>
  <c r="G27" i="1"/>
  <c r="G24" i="1"/>
  <c r="G23" i="1"/>
  <c r="G21" i="1"/>
  <c r="G19" i="1"/>
  <c r="G17" i="1"/>
  <c r="I15" i="1"/>
  <c r="H15" i="1"/>
  <c r="G15" i="1"/>
  <c r="G12" i="1"/>
  <c r="G10" i="1"/>
  <c r="I8" i="1"/>
  <c r="H8" i="1"/>
  <c r="G8" i="1"/>
  <c r="S116" i="1" l="1"/>
  <c r="N116" i="1"/>
  <c r="N119" i="1" s="1"/>
  <c r="J8" i="1"/>
  <c r="H111" i="1"/>
  <c r="J15" i="1"/>
  <c r="J27" i="1"/>
  <c r="J54" i="1"/>
  <c r="J71" i="1"/>
  <c r="J90" i="1"/>
  <c r="J74" i="1"/>
  <c r="J36" i="1"/>
  <c r="I111" i="1"/>
  <c r="S112" i="1" s="1"/>
  <c r="S120" i="1" l="1"/>
  <c r="J111" i="1"/>
</calcChain>
</file>

<file path=xl/sharedStrings.xml><?xml version="1.0" encoding="utf-8"?>
<sst xmlns="http://schemas.openxmlformats.org/spreadsheetml/2006/main" count="177" uniqueCount="80">
  <si>
    <t>Total 
Informes
Sep2015-jun2018</t>
  </si>
  <si>
    <t>Total
 publicado
Sep2015-jun2018</t>
  </si>
  <si>
    <t>%
Publicado</t>
  </si>
  <si>
    <t>Total Senadores y Comité</t>
  </si>
  <si>
    <t>ASIGNACIÓN</t>
  </si>
  <si>
    <t>Estado</t>
  </si>
  <si>
    <t xml:space="preserve">Informes </t>
  </si>
  <si>
    <t>Publicados</t>
  </si>
  <si>
    <t>Partido 
Evópoli</t>
  </si>
  <si>
    <t>Senador</t>
  </si>
  <si>
    <r>
      <rPr>
        <b/>
        <sz val="16"/>
        <color theme="1"/>
        <rFont val="Calibri"/>
        <family val="2"/>
        <scheme val="minor"/>
      </rPr>
      <t xml:space="preserve">ARAVENA </t>
    </r>
    <r>
      <rPr>
        <sz val="16"/>
        <color theme="1"/>
        <rFont val="Calibri"/>
        <family val="2"/>
        <scheme val="minor"/>
      </rPr>
      <t>Acuña, Carmen Gloria</t>
    </r>
  </si>
  <si>
    <t>Publicado</t>
  </si>
  <si>
    <r>
      <rPr>
        <b/>
        <sz val="16"/>
        <color rgb="FF333333"/>
        <rFont val="Calibri"/>
        <family val="2"/>
        <scheme val="minor"/>
      </rPr>
      <t>KAST</t>
    </r>
    <r>
      <rPr>
        <sz val="16"/>
        <color rgb="FF333333"/>
        <rFont val="Calibri"/>
        <family val="2"/>
        <scheme val="minor"/>
      </rPr>
      <t xml:space="preserve"> Sommerhoff, Felipe</t>
    </r>
  </si>
  <si>
    <t xml:space="preserve">COMITÉ </t>
  </si>
  <si>
    <t>Partido Demócata 
Cristiano</t>
  </si>
  <si>
    <r>
      <rPr>
        <b/>
        <sz val="16"/>
        <color theme="1"/>
        <rFont val="Calibri"/>
        <family val="2"/>
        <scheme val="minor"/>
      </rPr>
      <t>Goic</t>
    </r>
    <r>
      <rPr>
        <sz val="16"/>
        <color theme="1"/>
        <rFont val="Calibri"/>
        <family val="2"/>
        <scheme val="minor"/>
      </rPr>
      <t xml:space="preserve"> Boroevic, Carolina</t>
    </r>
  </si>
  <si>
    <r>
      <rPr>
        <b/>
        <sz val="16"/>
        <color theme="1"/>
        <rFont val="Calibri"/>
        <family val="2"/>
        <scheme val="minor"/>
      </rPr>
      <t>Huenchumilla</t>
    </r>
    <r>
      <rPr>
        <sz val="16"/>
        <color theme="1"/>
        <rFont val="Calibri"/>
        <family val="2"/>
        <scheme val="minor"/>
      </rPr>
      <t xml:space="preserve"> Jaramillo, Francisco</t>
    </r>
  </si>
  <si>
    <r>
      <rPr>
        <b/>
        <sz val="16"/>
        <color theme="1"/>
        <rFont val="Calibri"/>
        <family val="2"/>
        <scheme val="minor"/>
      </rPr>
      <t>Pizarro</t>
    </r>
    <r>
      <rPr>
        <sz val="16"/>
        <color theme="1"/>
        <rFont val="Calibri"/>
        <family val="2"/>
        <scheme val="minor"/>
      </rPr>
      <t xml:space="preserve"> Soto, Jorge</t>
    </r>
  </si>
  <si>
    <r>
      <rPr>
        <b/>
        <sz val="16"/>
        <color theme="1"/>
        <rFont val="Calibri"/>
        <family val="2"/>
        <scheme val="minor"/>
      </rPr>
      <t>Provoste</t>
    </r>
    <r>
      <rPr>
        <sz val="16"/>
        <color theme="1"/>
        <rFont val="Calibri"/>
        <family val="2"/>
        <scheme val="minor"/>
      </rPr>
      <t xml:space="preserve"> Campillay, Yasna</t>
    </r>
  </si>
  <si>
    <r>
      <rPr>
        <b/>
        <sz val="16"/>
        <color theme="1"/>
        <rFont val="Calibri"/>
        <family val="2"/>
        <scheme val="minor"/>
      </rPr>
      <t xml:space="preserve">Rincón </t>
    </r>
    <r>
      <rPr>
        <sz val="16"/>
        <color theme="1"/>
        <rFont val="Calibri"/>
        <family val="2"/>
        <scheme val="minor"/>
      </rPr>
      <t>González, Ximena</t>
    </r>
  </si>
  <si>
    <t>Partido PAIS e 
Independientes</t>
  </si>
  <si>
    <r>
      <rPr>
        <b/>
        <sz val="16"/>
        <color theme="1"/>
        <rFont val="Calibri"/>
        <family val="2"/>
        <scheme val="minor"/>
      </rPr>
      <t>Bianchi</t>
    </r>
    <r>
      <rPr>
        <sz val="16"/>
        <color theme="1"/>
        <rFont val="Calibri"/>
        <family val="2"/>
        <scheme val="minor"/>
      </rPr>
      <t xml:space="preserve"> Chelech, Carlos</t>
    </r>
  </si>
  <si>
    <r>
      <rPr>
        <b/>
        <sz val="16"/>
        <color theme="1"/>
        <rFont val="Calibri"/>
        <family val="2"/>
        <scheme val="minor"/>
      </rPr>
      <t xml:space="preserve">Guillier </t>
    </r>
    <r>
      <rPr>
        <sz val="16"/>
        <color theme="1"/>
        <rFont val="Calibri"/>
        <family val="2"/>
        <scheme val="minor"/>
      </rPr>
      <t>Álvarez, Alejandro</t>
    </r>
  </si>
  <si>
    <r>
      <rPr>
        <b/>
        <sz val="16"/>
        <color theme="1"/>
        <rFont val="Calibri"/>
        <family val="2"/>
        <scheme val="minor"/>
      </rPr>
      <t>Navarro</t>
    </r>
    <r>
      <rPr>
        <sz val="16"/>
        <color theme="1"/>
        <rFont val="Calibri"/>
        <family val="2"/>
        <scheme val="minor"/>
      </rPr>
      <t xml:space="preserve"> Brain, Alejandro</t>
    </r>
  </si>
  <si>
    <r>
      <t xml:space="preserve">COMITÉ* </t>
    </r>
    <r>
      <rPr>
        <sz val="11"/>
        <color theme="1"/>
        <rFont val="Calibri"/>
        <family val="2"/>
        <scheme val="minor"/>
      </rPr>
      <t>(</t>
    </r>
    <r>
      <rPr>
        <sz val="10"/>
        <color theme="1"/>
        <rFont val="Calibri"/>
        <family val="2"/>
        <scheme val="minor"/>
      </rPr>
      <t>2015: Indendiente y Más e Independinte; 2016: Mas e 
independiente, Indendiente y Amplitud y Somos Aysén; 
2017: Independiente y Amplitud y País e Independiente)</t>
    </r>
  </si>
  <si>
    <t xml:space="preserve">Partido Por la 
Democracia </t>
  </si>
  <si>
    <r>
      <rPr>
        <b/>
        <sz val="16"/>
        <color theme="1"/>
        <rFont val="Calibri"/>
        <family val="2"/>
        <scheme val="minor"/>
      </rPr>
      <t>Araya</t>
    </r>
    <r>
      <rPr>
        <sz val="16"/>
        <color theme="1"/>
        <rFont val="Calibri"/>
        <family val="2"/>
        <scheme val="minor"/>
      </rPr>
      <t xml:space="preserve"> Guerrero, Pedro</t>
    </r>
  </si>
  <si>
    <r>
      <rPr>
        <b/>
        <sz val="16"/>
        <color theme="1"/>
        <rFont val="Calibri"/>
        <family val="2"/>
        <scheme val="minor"/>
      </rPr>
      <t>Girardi</t>
    </r>
    <r>
      <rPr>
        <sz val="16"/>
        <color theme="1"/>
        <rFont val="Calibri"/>
        <family val="2"/>
        <scheme val="minor"/>
      </rPr>
      <t xml:space="preserve"> Lavín, Guido</t>
    </r>
  </si>
  <si>
    <r>
      <rPr>
        <b/>
        <sz val="16"/>
        <color theme="1"/>
        <rFont val="Calibri"/>
        <family val="2"/>
        <scheme val="minor"/>
      </rPr>
      <t>Harboe</t>
    </r>
    <r>
      <rPr>
        <sz val="16"/>
        <color theme="1"/>
        <rFont val="Calibri"/>
        <family val="2"/>
        <scheme val="minor"/>
      </rPr>
      <t xml:space="preserve"> Bascuñán, Felipe</t>
    </r>
  </si>
  <si>
    <r>
      <rPr>
        <b/>
        <sz val="16"/>
        <color theme="1"/>
        <rFont val="Calibri"/>
        <family val="2"/>
        <scheme val="minor"/>
      </rPr>
      <t>Lagos</t>
    </r>
    <r>
      <rPr>
        <sz val="16"/>
        <color theme="1"/>
        <rFont val="Calibri"/>
        <family val="2"/>
        <scheme val="minor"/>
      </rPr>
      <t xml:space="preserve"> Weber, Ricardo</t>
    </r>
  </si>
  <si>
    <r>
      <rPr>
        <b/>
        <sz val="16"/>
        <color theme="1"/>
        <rFont val="Calibri"/>
        <family val="2"/>
        <scheme val="minor"/>
      </rPr>
      <t>Muñoz</t>
    </r>
    <r>
      <rPr>
        <sz val="16"/>
        <color theme="1"/>
        <rFont val="Calibri"/>
        <family val="2"/>
        <scheme val="minor"/>
      </rPr>
      <t xml:space="preserve"> D`Albora, Adriana</t>
    </r>
  </si>
  <si>
    <r>
      <rPr>
        <b/>
        <sz val="16"/>
        <color theme="1"/>
        <rFont val="Calibri"/>
        <family val="2"/>
        <scheme val="minor"/>
      </rPr>
      <t>Órdenes</t>
    </r>
    <r>
      <rPr>
        <sz val="16"/>
        <color theme="1"/>
        <rFont val="Calibri"/>
        <family val="2"/>
        <scheme val="minor"/>
      </rPr>
      <t xml:space="preserve"> Neira, Ximena</t>
    </r>
  </si>
  <si>
    <r>
      <rPr>
        <b/>
        <sz val="16"/>
        <color theme="1"/>
        <rFont val="Calibri"/>
        <family val="2"/>
        <scheme val="minor"/>
      </rPr>
      <t>Quintana</t>
    </r>
    <r>
      <rPr>
        <sz val="16"/>
        <color theme="1"/>
        <rFont val="Calibri"/>
        <family val="2"/>
        <scheme val="minor"/>
      </rPr>
      <t xml:space="preserve"> Leal, Jaime</t>
    </r>
  </si>
  <si>
    <r>
      <rPr>
        <b/>
        <sz val="16"/>
        <color theme="1"/>
        <rFont val="Calibri"/>
        <family val="2"/>
        <scheme val="minor"/>
      </rPr>
      <t xml:space="preserve">Soria </t>
    </r>
    <r>
      <rPr>
        <sz val="16"/>
        <color theme="1"/>
        <rFont val="Calibri"/>
        <family val="2"/>
        <scheme val="minor"/>
      </rPr>
      <t>Quiroga, Jorge</t>
    </r>
  </si>
  <si>
    <t>-</t>
  </si>
  <si>
    <t xml:space="preserve">COMITE </t>
  </si>
  <si>
    <t>Partido Renovación 
Nacional e Independientes</t>
  </si>
  <si>
    <r>
      <rPr>
        <b/>
        <sz val="16"/>
        <color theme="1"/>
        <rFont val="Calibri"/>
        <family val="2"/>
        <scheme val="minor"/>
      </rPr>
      <t>Allamand</t>
    </r>
    <r>
      <rPr>
        <sz val="16"/>
        <color theme="1"/>
        <rFont val="Calibri"/>
        <family val="2"/>
        <scheme val="minor"/>
      </rPr>
      <t xml:space="preserve"> Zavala, Andrés</t>
    </r>
  </si>
  <si>
    <r>
      <rPr>
        <b/>
        <sz val="16"/>
        <color theme="1"/>
        <rFont val="Calibri"/>
        <family val="2"/>
        <scheme val="minor"/>
      </rPr>
      <t xml:space="preserve">Castro </t>
    </r>
    <r>
      <rPr>
        <sz val="16"/>
        <color theme="1"/>
        <rFont val="Calibri"/>
        <family val="2"/>
        <scheme val="minor"/>
      </rPr>
      <t>Prieto, Juan</t>
    </r>
  </si>
  <si>
    <r>
      <rPr>
        <b/>
        <sz val="16"/>
        <color theme="1"/>
        <rFont val="Calibri"/>
        <family val="2"/>
        <scheme val="minor"/>
      </rPr>
      <t>Chahuán</t>
    </r>
    <r>
      <rPr>
        <sz val="16"/>
        <color theme="1"/>
        <rFont val="Calibri"/>
        <family val="2"/>
        <scheme val="minor"/>
      </rPr>
      <t xml:space="preserve"> Chahuán, Francisco</t>
    </r>
  </si>
  <si>
    <r>
      <rPr>
        <b/>
        <sz val="16"/>
        <color theme="1"/>
        <rFont val="Calibri"/>
        <family val="2"/>
        <scheme val="minor"/>
      </rPr>
      <t>Galilea</t>
    </r>
    <r>
      <rPr>
        <sz val="16"/>
        <color theme="1"/>
        <rFont val="Calibri"/>
        <family val="2"/>
        <scheme val="minor"/>
      </rPr>
      <t xml:space="preserve"> Vial, Rodrigo</t>
    </r>
  </si>
  <si>
    <r>
      <rPr>
        <b/>
        <sz val="16"/>
        <rFont val="Calibri"/>
        <family val="2"/>
        <scheme val="minor"/>
      </rPr>
      <t xml:space="preserve">García </t>
    </r>
    <r>
      <rPr>
        <sz val="16"/>
        <rFont val="Calibri"/>
        <family val="2"/>
        <scheme val="minor"/>
      </rPr>
      <t>Ruminot, José</t>
    </r>
  </si>
  <si>
    <r>
      <rPr>
        <b/>
        <sz val="16"/>
        <color theme="1"/>
        <rFont val="Calibri"/>
        <family val="2"/>
        <scheme val="minor"/>
      </rPr>
      <t>Ossandón</t>
    </r>
    <r>
      <rPr>
        <sz val="16"/>
        <color theme="1"/>
        <rFont val="Calibri"/>
        <family val="2"/>
        <scheme val="minor"/>
      </rPr>
      <t xml:space="preserve"> Irarrázabal, Manuel José</t>
    </r>
  </si>
  <si>
    <r>
      <rPr>
        <b/>
        <sz val="16"/>
        <color theme="1"/>
        <rFont val="Calibri"/>
        <family val="2"/>
        <scheme val="minor"/>
      </rPr>
      <t>Prohens</t>
    </r>
    <r>
      <rPr>
        <sz val="16"/>
        <color theme="1"/>
        <rFont val="Calibri"/>
        <family val="2"/>
        <scheme val="minor"/>
      </rPr>
      <t xml:space="preserve"> Espinosa, Rafael </t>
    </r>
  </si>
  <si>
    <r>
      <rPr>
        <b/>
        <sz val="16"/>
        <color theme="1"/>
        <rFont val="Calibri"/>
        <family val="2"/>
        <scheme val="minor"/>
      </rPr>
      <t>Pugh</t>
    </r>
    <r>
      <rPr>
        <sz val="16"/>
        <color theme="1"/>
        <rFont val="Calibri"/>
        <family val="2"/>
        <scheme val="minor"/>
      </rPr>
      <t xml:space="preserve"> Olavarría, Kenneth</t>
    </r>
  </si>
  <si>
    <t>Partido
Revolución Democrática</t>
  </si>
  <si>
    <r>
      <rPr>
        <b/>
        <sz val="16"/>
        <color theme="1"/>
        <rFont val="Calibri"/>
        <family val="2"/>
        <scheme val="minor"/>
      </rPr>
      <t>Latorre</t>
    </r>
    <r>
      <rPr>
        <sz val="16"/>
        <color theme="1"/>
        <rFont val="Calibri"/>
        <family val="2"/>
        <scheme val="minor"/>
      </rPr>
      <t xml:space="preserve"> Riveros, Juan Ignacio</t>
    </r>
  </si>
  <si>
    <t>Partido 
Socialista</t>
  </si>
  <si>
    <r>
      <rPr>
        <b/>
        <sz val="16"/>
        <color theme="1"/>
        <rFont val="Calibri"/>
        <family val="2"/>
        <scheme val="minor"/>
      </rPr>
      <t xml:space="preserve">Allende </t>
    </r>
    <r>
      <rPr>
        <sz val="16"/>
        <color theme="1"/>
        <rFont val="Calibri"/>
        <family val="2"/>
        <scheme val="minor"/>
      </rPr>
      <t>Bussi, Isabel</t>
    </r>
  </si>
  <si>
    <r>
      <rPr>
        <b/>
        <sz val="16"/>
        <color theme="1"/>
        <rFont val="Calibri"/>
        <family val="2"/>
        <scheme val="minor"/>
      </rPr>
      <t xml:space="preserve">De Urresti </t>
    </r>
    <r>
      <rPr>
        <sz val="16"/>
        <color theme="1"/>
        <rFont val="Calibri"/>
        <family val="2"/>
        <scheme val="minor"/>
      </rPr>
      <t>Longton, Alfonso</t>
    </r>
  </si>
  <si>
    <r>
      <rPr>
        <b/>
        <sz val="16"/>
        <color theme="1"/>
        <rFont val="Calibri"/>
        <family val="2"/>
        <scheme val="minor"/>
      </rPr>
      <t>Elizalde</t>
    </r>
    <r>
      <rPr>
        <sz val="16"/>
        <color theme="1"/>
        <rFont val="Calibri"/>
        <family val="2"/>
        <scheme val="minor"/>
      </rPr>
      <t xml:space="preserve"> Soto, Álvaro</t>
    </r>
  </si>
  <si>
    <r>
      <rPr>
        <b/>
        <sz val="16"/>
        <color theme="1"/>
        <rFont val="Calibri"/>
        <family val="2"/>
        <scheme val="minor"/>
      </rPr>
      <t>Insulza</t>
    </r>
    <r>
      <rPr>
        <sz val="16"/>
        <color theme="1"/>
        <rFont val="Calibri"/>
        <family val="2"/>
        <scheme val="minor"/>
      </rPr>
      <t xml:space="preserve"> Salinas, José Miguel</t>
    </r>
  </si>
  <si>
    <r>
      <rPr>
        <b/>
        <sz val="16"/>
        <color theme="1"/>
        <rFont val="Calibri"/>
        <family val="2"/>
        <scheme val="minor"/>
      </rPr>
      <t>Letelier</t>
    </r>
    <r>
      <rPr>
        <sz val="16"/>
        <color theme="1"/>
        <rFont val="Calibri"/>
        <family val="2"/>
        <scheme val="minor"/>
      </rPr>
      <t xml:space="preserve"> Morel, Juan Pablo</t>
    </r>
  </si>
  <si>
    <r>
      <rPr>
        <b/>
        <sz val="16"/>
        <color theme="1"/>
        <rFont val="Calibri"/>
        <family val="2"/>
        <scheme val="minor"/>
      </rPr>
      <t>Montes</t>
    </r>
    <r>
      <rPr>
        <sz val="16"/>
        <color theme="1"/>
        <rFont val="Calibri"/>
        <family val="2"/>
        <scheme val="minor"/>
      </rPr>
      <t xml:space="preserve"> Cisternas, Carlos</t>
    </r>
  </si>
  <si>
    <r>
      <t xml:space="preserve">Quinteros, </t>
    </r>
    <r>
      <rPr>
        <sz val="16"/>
        <color theme="1"/>
        <rFont val="Calibri"/>
        <family val="2"/>
        <scheme val="minor"/>
      </rPr>
      <t>Rabindranath</t>
    </r>
    <r>
      <rPr>
        <b/>
        <sz val="16"/>
        <color theme="1"/>
        <rFont val="Calibri"/>
        <family val="2"/>
        <scheme val="minor"/>
      </rPr>
      <t xml:space="preserve"> </t>
    </r>
  </si>
  <si>
    <t xml:space="preserve">Partido Unión
 Demócrata Independiente </t>
  </si>
  <si>
    <r>
      <rPr>
        <b/>
        <sz val="16"/>
        <color theme="1"/>
        <rFont val="Calibri"/>
        <family val="2"/>
        <scheme val="minor"/>
      </rPr>
      <t>Coloma</t>
    </r>
    <r>
      <rPr>
        <sz val="16"/>
        <color theme="1"/>
        <rFont val="Calibri"/>
        <family val="2"/>
        <scheme val="minor"/>
      </rPr>
      <t xml:space="preserve"> Correa, Juan Antonio</t>
    </r>
  </si>
  <si>
    <r>
      <rPr>
        <b/>
        <sz val="16"/>
        <color theme="1"/>
        <rFont val="Calibri"/>
        <family val="2"/>
        <scheme val="minor"/>
      </rPr>
      <t xml:space="preserve">Durana </t>
    </r>
    <r>
      <rPr>
        <sz val="16"/>
        <color theme="1"/>
        <rFont val="Calibri"/>
        <family val="2"/>
        <scheme val="minor"/>
      </rPr>
      <t>Semir, José Miguel </t>
    </r>
  </si>
  <si>
    <r>
      <rPr>
        <b/>
        <sz val="16"/>
        <color theme="1"/>
        <rFont val="Calibri"/>
        <family val="2"/>
        <scheme val="minor"/>
      </rPr>
      <t>Ebensperger</t>
    </r>
    <r>
      <rPr>
        <sz val="16"/>
        <color theme="1"/>
        <rFont val="Calibri"/>
        <family val="2"/>
        <scheme val="minor"/>
      </rPr>
      <t xml:space="preserve"> Orrego, Luz Eliana</t>
    </r>
  </si>
  <si>
    <r>
      <rPr>
        <b/>
        <sz val="16"/>
        <color theme="1"/>
        <rFont val="Calibri"/>
        <family val="2"/>
        <scheme val="minor"/>
      </rPr>
      <t>García Huidobro</t>
    </r>
    <r>
      <rPr>
        <sz val="16"/>
        <color theme="1"/>
        <rFont val="Calibri"/>
        <family val="2"/>
        <scheme val="minor"/>
      </rPr>
      <t xml:space="preserve"> Sanfuentes, 
Alejandro</t>
    </r>
  </si>
  <si>
    <r>
      <rPr>
        <b/>
        <sz val="16"/>
        <color theme="1"/>
        <rFont val="Calibri"/>
        <family val="2"/>
        <scheme val="minor"/>
      </rPr>
      <t>Moreira</t>
    </r>
    <r>
      <rPr>
        <sz val="16"/>
        <color theme="1"/>
        <rFont val="Calibri"/>
        <family val="2"/>
        <scheme val="minor"/>
      </rPr>
      <t xml:space="preserve"> Barros, Iván</t>
    </r>
  </si>
  <si>
    <r>
      <rPr>
        <b/>
        <sz val="16"/>
        <color theme="1"/>
        <rFont val="Calibri"/>
        <family val="2"/>
        <scheme val="minor"/>
      </rPr>
      <t xml:space="preserve">Pérez </t>
    </r>
    <r>
      <rPr>
        <sz val="16"/>
        <color theme="1"/>
        <rFont val="Calibri"/>
        <family val="2"/>
        <scheme val="minor"/>
      </rPr>
      <t>Varela, Víctor</t>
    </r>
  </si>
  <si>
    <r>
      <rPr>
        <b/>
        <sz val="16"/>
        <color theme="1"/>
        <rFont val="Calibri"/>
        <family val="2"/>
        <scheme val="minor"/>
      </rPr>
      <t>Sandoval</t>
    </r>
    <r>
      <rPr>
        <sz val="16"/>
        <color theme="1"/>
        <rFont val="Calibri"/>
        <family val="2"/>
        <scheme val="minor"/>
      </rPr>
      <t xml:space="preserve"> Plaza, David</t>
    </r>
  </si>
  <si>
    <r>
      <rPr>
        <b/>
        <sz val="16"/>
        <color theme="1"/>
        <rFont val="Calibri"/>
        <family val="2"/>
        <scheme val="minor"/>
      </rPr>
      <t>Van Rysselberghe</t>
    </r>
    <r>
      <rPr>
        <sz val="16"/>
        <color theme="1"/>
        <rFont val="Calibri"/>
        <family val="2"/>
        <scheme val="minor"/>
      </rPr>
      <t xml:space="preserve"> Herrera, Jacqueline</t>
    </r>
  </si>
  <si>
    <r>
      <rPr>
        <b/>
        <sz val="16"/>
        <color theme="1"/>
        <rFont val="Calibri"/>
        <family val="2"/>
        <scheme val="minor"/>
      </rPr>
      <t>Von Baer</t>
    </r>
    <r>
      <rPr>
        <sz val="16"/>
        <color theme="1"/>
        <rFont val="Calibri"/>
        <family val="2"/>
        <scheme val="minor"/>
      </rPr>
      <t xml:space="preserve"> Jahn, Ena</t>
    </r>
  </si>
  <si>
    <t>Fuente: Fiscalía del Senado</t>
  </si>
  <si>
    <t>Resumen publicación
 Informes y reportes de Asesoría Externa</t>
  </si>
  <si>
    <t>Septiembre</t>
  </si>
  <si>
    <t>Julio</t>
  </si>
  <si>
    <t>Agosto</t>
  </si>
  <si>
    <t>Octubre</t>
  </si>
  <si>
    <t>Publicación Obligatoria RES 04
Desde julio 2018</t>
  </si>
  <si>
    <t>%</t>
  </si>
  <si>
    <t>Total publicado 
periodo voluntario 
sep2015 - jun2018</t>
  </si>
  <si>
    <t>Total pubicado
periodo obligatorio
julio-octubre 2018</t>
  </si>
  <si>
    <t>Total ambos periodos</t>
  </si>
  <si>
    <t>Valparaíso, 6 de diciembre de 2018</t>
  </si>
  <si>
    <t>Total 
publicado</t>
  </si>
  <si>
    <t>Total informes 
con reservas</t>
  </si>
  <si>
    <t>Total informes 
Periodo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</si>
</sst>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333333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2" fillId="4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6" fillId="5" borderId="6" xfId="0" applyFont="1" applyFill="1" applyBorder="1" applyAlignment="1"/>
    <xf numFmtId="0" fontId="7" fillId="5" borderId="7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3" fillId="7" borderId="30" xfId="0" applyFont="1" applyFill="1" applyBorder="1" applyAlignment="1">
      <alignment vertical="center"/>
    </xf>
    <xf numFmtId="0" fontId="4" fillId="7" borderId="31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/>
    <xf numFmtId="0" fontId="4" fillId="7" borderId="3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right" vertical="center"/>
    </xf>
    <xf numFmtId="0" fontId="0" fillId="8" borderId="5" xfId="0" applyFill="1" applyBorder="1" applyAlignment="1">
      <alignment horizontal="right" vertical="center"/>
    </xf>
    <xf numFmtId="0" fontId="3" fillId="7" borderId="23" xfId="0" applyFont="1" applyFill="1" applyBorder="1" applyAlignment="1">
      <alignment horizontal="left"/>
    </xf>
    <xf numFmtId="0" fontId="7" fillId="11" borderId="17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right"/>
    </xf>
    <xf numFmtId="0" fontId="6" fillId="12" borderId="38" xfId="0" applyFont="1" applyFill="1" applyBorder="1" applyAlignment="1">
      <alignment horizontal="right"/>
    </xf>
    <xf numFmtId="0" fontId="14" fillId="12" borderId="38" xfId="0" applyNumberFormat="1" applyFont="1" applyFill="1" applyBorder="1" applyAlignment="1"/>
    <xf numFmtId="0" fontId="14" fillId="12" borderId="38" xfId="0" applyFont="1" applyFill="1" applyBorder="1" applyAlignment="1"/>
    <xf numFmtId="10" fontId="14" fillId="12" borderId="38" xfId="1" applyNumberFormat="1" applyFont="1" applyFill="1" applyBorder="1" applyAlignment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15" fillId="2" borderId="0" xfId="0" applyFont="1" applyFill="1" applyBorder="1"/>
    <xf numFmtId="10" fontId="0" fillId="8" borderId="5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13" borderId="5" xfId="0" applyFill="1" applyBorder="1" applyAlignment="1">
      <alignment horizontal="right"/>
    </xf>
    <xf numFmtId="0" fontId="0" fillId="16" borderId="4" xfId="0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10" fontId="6" fillId="12" borderId="38" xfId="1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horizontal="right" vertical="center"/>
    </xf>
    <xf numFmtId="0" fontId="0" fillId="10" borderId="4" xfId="0" applyFill="1" applyBorder="1" applyAlignment="1">
      <alignment horizontal="right" vertical="center"/>
    </xf>
    <xf numFmtId="10" fontId="0" fillId="10" borderId="4" xfId="1" applyNumberFormat="1" applyFont="1" applyFill="1" applyBorder="1" applyAlignment="1">
      <alignment horizontal="center" vertical="center"/>
    </xf>
    <xf numFmtId="10" fontId="0" fillId="10" borderId="3" xfId="1" applyNumberFormat="1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right"/>
    </xf>
    <xf numFmtId="0" fontId="7" fillId="13" borderId="38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0" fontId="6" fillId="2" borderId="0" xfId="1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/>
    <xf numFmtId="0" fontId="14" fillId="2" borderId="0" xfId="0" applyFont="1" applyFill="1" applyBorder="1" applyAlignment="1"/>
    <xf numFmtId="10" fontId="14" fillId="2" borderId="0" xfId="1" applyNumberFormat="1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9" borderId="51" xfId="0" applyFont="1" applyFill="1" applyBorder="1" applyAlignment="1"/>
    <xf numFmtId="0" fontId="7" fillId="9" borderId="50" xfId="0" applyFont="1" applyFill="1" applyBorder="1" applyAlignment="1"/>
    <xf numFmtId="0" fontId="7" fillId="13" borderId="52" xfId="0" applyFont="1" applyFill="1" applyBorder="1" applyAlignment="1">
      <alignment horizontal="right"/>
    </xf>
    <xf numFmtId="0" fontId="2" fillId="13" borderId="5" xfId="0" applyFont="1" applyFill="1" applyBorder="1" applyAlignment="1">
      <alignment horizontal="right"/>
    </xf>
    <xf numFmtId="10" fontId="6" fillId="9" borderId="16" xfId="1" applyNumberFormat="1" applyFont="1" applyFill="1" applyBorder="1" applyAlignment="1">
      <alignment horizontal="center" vertical="center"/>
    </xf>
    <xf numFmtId="10" fontId="6" fillId="9" borderId="9" xfId="1" applyNumberFormat="1" applyFont="1" applyFill="1" applyBorder="1" applyAlignment="1">
      <alignment horizontal="center" vertical="center"/>
    </xf>
    <xf numFmtId="10" fontId="6" fillId="9" borderId="10" xfId="1" applyNumberFormat="1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/>
    </xf>
    <xf numFmtId="0" fontId="6" fillId="11" borderId="42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44" xfId="0" applyFont="1" applyFill="1" applyBorder="1" applyAlignment="1">
      <alignment horizontal="center"/>
    </xf>
    <xf numFmtId="0" fontId="6" fillId="11" borderId="29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11" borderId="47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43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41" xfId="0" applyFont="1" applyFill="1" applyBorder="1" applyAlignment="1">
      <alignment horizontal="center"/>
    </xf>
    <xf numFmtId="0" fontId="6" fillId="15" borderId="48" xfId="0" applyFont="1" applyFill="1" applyBorder="1" applyAlignment="1">
      <alignment horizontal="center"/>
    </xf>
    <xf numFmtId="0" fontId="6" fillId="15" borderId="27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15" borderId="49" xfId="0" applyFont="1" applyFill="1" applyBorder="1" applyAlignment="1">
      <alignment horizontal="center"/>
    </xf>
    <xf numFmtId="0" fontId="0" fillId="13" borderId="3" xfId="0" applyFill="1" applyBorder="1" applyAlignment="1">
      <alignment horizontal="right"/>
    </xf>
    <xf numFmtId="0" fontId="0" fillId="13" borderId="9" xfId="0" applyFill="1" applyBorder="1" applyAlignment="1">
      <alignment horizontal="right"/>
    </xf>
    <xf numFmtId="0" fontId="0" fillId="13" borderId="10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0" fillId="16" borderId="22" xfId="0" applyFill="1" applyBorder="1" applyAlignment="1">
      <alignment horizontal="right"/>
    </xf>
    <xf numFmtId="0" fontId="6" fillId="11" borderId="40" xfId="0" applyFont="1" applyFill="1" applyBorder="1" applyAlignment="1">
      <alignment horizontal="center" wrapText="1"/>
    </xf>
    <xf numFmtId="0" fontId="6" fillId="11" borderId="28" xfId="0" applyFont="1" applyFill="1" applyBorder="1" applyAlignment="1">
      <alignment horizontal="center"/>
    </xf>
    <xf numFmtId="0" fontId="0" fillId="16" borderId="16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0" fontId="0" fillId="16" borderId="4" xfId="0" applyFill="1" applyBorder="1" applyAlignment="1">
      <alignment horizontal="right"/>
    </xf>
    <xf numFmtId="0" fontId="5" fillId="14" borderId="20" xfId="0" applyFont="1" applyFill="1" applyBorder="1" applyAlignment="1">
      <alignment horizontal="center" wrapText="1"/>
    </xf>
    <xf numFmtId="0" fontId="5" fillId="14" borderId="39" xfId="0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0" fillId="13" borderId="4" xfId="0" applyFill="1" applyBorder="1" applyAlignment="1">
      <alignment horizontal="right"/>
    </xf>
    <xf numFmtId="0" fontId="0" fillId="13" borderId="5" xfId="0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3" fillId="7" borderId="11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right" vertical="center"/>
    </xf>
    <xf numFmtId="0" fontId="0" fillId="10" borderId="8" xfId="0" applyFill="1" applyBorder="1" applyAlignment="1">
      <alignment horizontal="right" vertical="center"/>
    </xf>
    <xf numFmtId="0" fontId="0" fillId="10" borderId="29" xfId="0" applyFill="1" applyBorder="1" applyAlignment="1">
      <alignment horizontal="right" vertical="center"/>
    </xf>
    <xf numFmtId="0" fontId="0" fillId="10" borderId="3" xfId="0" applyFill="1" applyBorder="1" applyAlignment="1">
      <alignment horizontal="right" vertical="center"/>
    </xf>
    <xf numFmtId="0" fontId="0" fillId="10" borderId="9" xfId="0" applyFill="1" applyBorder="1" applyAlignment="1">
      <alignment horizontal="right" vertical="center"/>
    </xf>
    <xf numFmtId="0" fontId="0" fillId="10" borderId="22" xfId="0" applyFill="1" applyBorder="1" applyAlignment="1">
      <alignment horizontal="right" vertical="center"/>
    </xf>
    <xf numFmtId="10" fontId="0" fillId="10" borderId="3" xfId="1" applyNumberFormat="1" applyFont="1" applyFill="1" applyBorder="1" applyAlignment="1">
      <alignment horizontal="center" vertical="center"/>
    </xf>
    <xf numFmtId="10" fontId="0" fillId="10" borderId="9" xfId="1" applyNumberFormat="1" applyFont="1" applyFill="1" applyBorder="1" applyAlignment="1">
      <alignment horizontal="center" vertical="center"/>
    </xf>
    <xf numFmtId="10" fontId="0" fillId="10" borderId="22" xfId="1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23" xfId="0" applyFont="1" applyFill="1" applyBorder="1" applyAlignment="1">
      <alignment horizontal="left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3" fillId="8" borderId="16" xfId="0" applyNumberFormat="1" applyFont="1" applyFill="1" applyBorder="1" applyAlignment="1">
      <alignment horizontal="center" vertical="center"/>
    </xf>
    <xf numFmtId="0" fontId="3" fillId="8" borderId="9" xfId="0" applyNumberFormat="1" applyFont="1" applyFill="1" applyBorder="1" applyAlignment="1">
      <alignment horizontal="center" vertical="center"/>
    </xf>
    <xf numFmtId="0" fontId="3" fillId="8" borderId="10" xfId="0" applyNumberFormat="1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right" vertical="center"/>
    </xf>
    <xf numFmtId="0" fontId="0" fillId="10" borderId="16" xfId="0" applyFill="1" applyBorder="1" applyAlignment="1">
      <alignment horizontal="right" vertical="center"/>
    </xf>
    <xf numFmtId="10" fontId="0" fillId="10" borderId="16" xfId="1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right" vertical="center"/>
    </xf>
    <xf numFmtId="0" fontId="0" fillId="8" borderId="8" xfId="0" applyFill="1" applyBorder="1" applyAlignment="1">
      <alignment horizontal="right" vertical="center"/>
    </xf>
    <xf numFmtId="0" fontId="0" fillId="8" borderId="32" xfId="0" applyFill="1" applyBorder="1" applyAlignment="1">
      <alignment horizontal="right" vertical="center"/>
    </xf>
    <xf numFmtId="0" fontId="0" fillId="8" borderId="3" xfId="0" applyFill="1" applyBorder="1" applyAlignment="1">
      <alignment horizontal="right" vertical="center"/>
    </xf>
    <xf numFmtId="0" fontId="0" fillId="8" borderId="9" xfId="0" applyFill="1" applyBorder="1" applyAlignment="1">
      <alignment horizontal="right" vertical="center"/>
    </xf>
    <xf numFmtId="0" fontId="0" fillId="8" borderId="10" xfId="0" applyFill="1" applyBorder="1" applyAlignment="1">
      <alignment horizontal="right" vertical="center"/>
    </xf>
    <xf numFmtId="10" fontId="0" fillId="8" borderId="3" xfId="1" applyNumberFormat="1" applyFont="1" applyFill="1" applyBorder="1" applyAlignment="1">
      <alignment horizontal="center" vertical="center"/>
    </xf>
    <xf numFmtId="10" fontId="0" fillId="8" borderId="9" xfId="1" applyNumberFormat="1" applyFont="1" applyFill="1" applyBorder="1" applyAlignment="1">
      <alignment horizontal="center" vertical="center"/>
    </xf>
    <xf numFmtId="10" fontId="0" fillId="8" borderId="10" xfId="1" applyNumberFormat="1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3" fillId="7" borderId="33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7" xfId="0" applyFont="1" applyFill="1" applyBorder="1" applyAlignment="1">
      <alignment horizontal="left" vertical="center"/>
    </xf>
    <xf numFmtId="0" fontId="2" fillId="10" borderId="23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5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11" fillId="7" borderId="34" xfId="0" applyFont="1" applyFill="1" applyBorder="1" applyAlignment="1">
      <alignment horizontal="left" vertical="center" wrapText="1"/>
    </xf>
    <xf numFmtId="0" fontId="11" fillId="7" borderId="35" xfId="0" applyFont="1" applyFill="1" applyBorder="1" applyAlignment="1">
      <alignment horizontal="left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33" xfId="0" applyFont="1" applyFill="1" applyBorder="1" applyAlignment="1">
      <alignment horizontal="left" vertical="center"/>
    </xf>
    <xf numFmtId="10" fontId="0" fillId="10" borderId="15" xfId="1" applyNumberFormat="1" applyFont="1" applyFill="1" applyBorder="1" applyAlignment="1">
      <alignment horizontal="center" vertical="center"/>
    </xf>
    <xf numFmtId="10" fontId="0" fillId="10" borderId="4" xfId="1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0" fillId="10" borderId="13" xfId="0" applyFill="1" applyBorder="1" applyAlignment="1">
      <alignment horizontal="right" vertical="center"/>
    </xf>
    <xf numFmtId="0" fontId="0" fillId="10" borderId="19" xfId="0" applyFill="1" applyBorder="1" applyAlignment="1">
      <alignment horizontal="right" vertical="center"/>
    </xf>
    <xf numFmtId="0" fontId="0" fillId="10" borderId="14" xfId="0" applyFill="1" applyBorder="1" applyAlignment="1">
      <alignment horizontal="right" vertical="center"/>
    </xf>
    <xf numFmtId="0" fontId="0" fillId="10" borderId="20" xfId="0" applyFill="1" applyBorder="1" applyAlignment="1">
      <alignment horizontal="right" vertical="center"/>
    </xf>
    <xf numFmtId="0" fontId="3" fillId="8" borderId="16" xfId="0" applyNumberFormat="1" applyFont="1" applyFill="1" applyBorder="1" applyAlignment="1">
      <alignment horizontal="center" vertical="center" wrapText="1"/>
    </xf>
    <xf numFmtId="0" fontId="3" fillId="8" borderId="9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0" fillId="8" borderId="19" xfId="0" applyFill="1" applyBorder="1" applyAlignment="1">
      <alignment horizontal="right" vertical="center"/>
    </xf>
    <xf numFmtId="0" fontId="0" fillId="8" borderId="27" xfId="0" applyFill="1" applyBorder="1" applyAlignment="1">
      <alignment horizontal="right" vertical="center"/>
    </xf>
    <xf numFmtId="0" fontId="0" fillId="8" borderId="20" xfId="0" applyFill="1" applyBorder="1" applyAlignment="1">
      <alignment horizontal="right" vertical="center"/>
    </xf>
    <xf numFmtId="0" fontId="0" fillId="8" borderId="6" xfId="0" applyFill="1" applyBorder="1" applyAlignment="1">
      <alignment horizontal="right" vertical="center"/>
    </xf>
    <xf numFmtId="10" fontId="0" fillId="8" borderId="4" xfId="1" applyNumberFormat="1" applyFont="1" applyFill="1" applyBorder="1" applyAlignment="1">
      <alignment horizontal="center" vertical="center"/>
    </xf>
    <xf numFmtId="10" fontId="0" fillId="8" borderId="5" xfId="1" applyNumberFormat="1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/>
    </xf>
    <xf numFmtId="0" fontId="7" fillId="17" borderId="50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 wrapText="1"/>
    </xf>
    <xf numFmtId="0" fontId="7" fillId="17" borderId="41" xfId="0" applyFont="1" applyFill="1" applyBorder="1" applyAlignment="1">
      <alignment horizontal="center"/>
    </xf>
    <xf numFmtId="0" fontId="7" fillId="17" borderId="33" xfId="0" applyFont="1" applyFill="1" applyBorder="1" applyAlignment="1">
      <alignment horizontal="center"/>
    </xf>
    <xf numFmtId="0" fontId="7" fillId="17" borderId="45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41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33" xfId="0" applyFont="1" applyFill="1" applyBorder="1" applyAlignment="1">
      <alignment horizontal="center"/>
    </xf>
    <xf numFmtId="0" fontId="7" fillId="15" borderId="45" xfId="0" applyFont="1" applyFill="1" applyBorder="1" applyAlignment="1">
      <alignment horizontal="center"/>
    </xf>
    <xf numFmtId="10" fontId="7" fillId="15" borderId="17" xfId="1" applyNumberFormat="1" applyFont="1" applyFill="1" applyBorder="1" applyAlignment="1">
      <alignment horizontal="center"/>
    </xf>
    <xf numFmtId="10" fontId="7" fillId="15" borderId="43" xfId="1" applyNumberFormat="1" applyFont="1" applyFill="1" applyBorder="1" applyAlignment="1">
      <alignment horizontal="center"/>
    </xf>
    <xf numFmtId="10" fontId="7" fillId="15" borderId="23" xfId="1" applyNumberFormat="1" applyFont="1" applyFill="1" applyBorder="1" applyAlignment="1">
      <alignment horizontal="center"/>
    </xf>
    <xf numFmtId="10" fontId="7" fillId="15" borderId="50" xfId="1" applyNumberFormat="1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15" borderId="40" xfId="0" applyFont="1" applyFill="1" applyBorder="1" applyAlignment="1">
      <alignment horizontal="center" wrapText="1"/>
    </xf>
    <xf numFmtId="0" fontId="7" fillId="15" borderId="28" xfId="0" applyFont="1" applyFill="1" applyBorder="1" applyAlignment="1">
      <alignment horizontal="center" wrapText="1"/>
    </xf>
    <xf numFmtId="0" fontId="7" fillId="15" borderId="42" xfId="0" applyFont="1" applyFill="1" applyBorder="1" applyAlignment="1">
      <alignment horizontal="center" wrapText="1"/>
    </xf>
    <xf numFmtId="0" fontId="7" fillId="15" borderId="8" xfId="0" applyFont="1" applyFill="1" applyBorder="1" applyAlignment="1">
      <alignment horizontal="center" wrapText="1"/>
    </xf>
    <xf numFmtId="0" fontId="7" fillId="15" borderId="44" xfId="0" applyFont="1" applyFill="1" applyBorder="1" applyAlignment="1">
      <alignment horizontal="center" wrapText="1"/>
    </xf>
    <xf numFmtId="0" fontId="7" fillId="15" borderId="29" xfId="0" applyFont="1" applyFill="1" applyBorder="1" applyAlignment="1">
      <alignment horizontal="center" wrapText="1"/>
    </xf>
    <xf numFmtId="0" fontId="7" fillId="15" borderId="42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51" xfId="0" applyFont="1" applyFill="1" applyBorder="1" applyAlignment="1">
      <alignment horizontal="center"/>
    </xf>
    <xf numFmtId="0" fontId="7" fillId="15" borderId="3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 wrapText="1"/>
    </xf>
    <xf numFmtId="0" fontId="5" fillId="3" borderId="9" xfId="0" applyFont="1" applyFill="1" applyBorder="1" applyAlignment="1">
      <alignment horizontal="right"/>
    </xf>
    <xf numFmtId="10" fontId="5" fillId="3" borderId="3" xfId="1" applyNumberFormat="1" applyFont="1" applyFill="1" applyBorder="1" applyAlignment="1">
      <alignment horizontal="center" vertical="center" wrapText="1"/>
    </xf>
    <xf numFmtId="10" fontId="5" fillId="3" borderId="10" xfId="1" applyNumberFormat="1" applyFont="1" applyFill="1" applyBorder="1" applyAlignment="1">
      <alignment horizontal="center" vertical="center" wrapText="1"/>
    </xf>
    <xf numFmtId="10" fontId="5" fillId="3" borderId="3" xfId="1" applyNumberFormat="1" applyFont="1" applyFill="1" applyBorder="1" applyAlignment="1">
      <alignment horizontal="center" vertical="top"/>
    </xf>
    <xf numFmtId="10" fontId="5" fillId="3" borderId="9" xfId="1" applyNumberFormat="1" applyFont="1" applyFill="1" applyBorder="1" applyAlignment="1">
      <alignment horizontal="center" vertical="top"/>
    </xf>
    <xf numFmtId="10" fontId="6" fillId="9" borderId="15" xfId="1" applyNumberFormat="1" applyFont="1" applyFill="1" applyBorder="1" applyAlignment="1">
      <alignment horizontal="center" vertical="center"/>
    </xf>
    <xf numFmtId="10" fontId="6" fillId="9" borderId="4" xfId="1" applyNumberFormat="1" applyFont="1" applyFill="1" applyBorder="1" applyAlignment="1">
      <alignment horizontal="center" vertical="center"/>
    </xf>
    <xf numFmtId="10" fontId="6" fillId="9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155865</xdr:colOff>
      <xdr:row>0</xdr:row>
      <xdr:rowOff>190500</xdr:rowOff>
    </xdr:from>
    <xdr:to>
      <xdr:col>2</xdr:col>
      <xdr:colOff>51955</xdr:colOff>
      <xdr:row>5</xdr:row>
      <xdr:rowOff>133016</xdr:rowOff>
    </xdr:to>
    <xdr:pic>
      <xdr:nvPicPr>
        <xdr:cNvPr id="7" name="Imagen 6" descr="http://www.senado.cl/senado/site/artic/20130906/imag/foto_0000000320130906173348.png">
          <a:extLst>
            <a:ext uri="{FF2B5EF4-FFF2-40B4-BE49-F238E27FC236}">
              <a16:creationId xmlns:a16="http://schemas.microsoft.com/office/drawing/2014/main" xmlns="" id="{1E06CD02-EAD5-4375-8992-ACE1109F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5" y="190500"/>
          <a:ext cx="2407226" cy="1605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zoomScale="55" zoomScaleNormal="55" workbookViewId="0">
      <pane xSplit="10" ySplit="7" topLeftCell="K107" activePane="bottomRight" state="frozen"/>
      <selection pane="topRight" activeCell="K1" sqref="K1"/>
      <selection pane="bottomLeft" activeCell="A8" sqref="A8"/>
      <selection pane="bottomRight" activeCell="N126" sqref="N126"/>
    </sheetView>
  </sheetViews>
  <sheetFormatPr baseColWidth="10" defaultColWidth="11.453125" defaultRowHeight="14.5" x14ac:dyDescent="0.35"/>
  <cols>
    <col min="1" max="1" width="25.36328125" style="1" customWidth="1"/>
    <col min="2" max="2" width="12.54296875" style="1" bestFit="1" customWidth="1"/>
    <col min="3" max="3" width="44.36328125" style="1" bestFit="1" customWidth="1"/>
    <col min="4" max="4" width="16.6328125" style="1" customWidth="1"/>
    <col min="5" max="5" width="16.54296875" style="1" customWidth="1"/>
    <col min="6" max="6" width="16.453125" style="1" customWidth="1"/>
    <col min="7" max="7" width="14.90625" style="38" customWidth="1"/>
    <col min="8" max="8" width="23" style="1" customWidth="1"/>
    <col min="9" max="9" width="19.08984375" style="1" customWidth="1"/>
    <col min="10" max="10" width="27.54296875" style="1" customWidth="1"/>
    <col min="11" max="11" width="5.6328125" style="1" customWidth="1"/>
    <col min="12" max="13" width="11.453125" style="35"/>
    <col min="14" max="14" width="15.08984375" style="35" customWidth="1"/>
    <col min="15" max="15" width="11.453125" style="35"/>
    <col min="16" max="16" width="9.54296875" style="1" customWidth="1"/>
    <col min="17" max="17" width="11.453125" style="1"/>
    <col min="18" max="18" width="18.6328125" style="1" customWidth="1"/>
    <col min="19" max="19" width="11.453125" style="1"/>
    <col min="20" max="20" width="12" style="1" customWidth="1"/>
    <col min="21" max="16384" width="11.453125" style="1"/>
  </cols>
  <sheetData>
    <row r="1" spans="1:15" ht="24.75" customHeight="1" x14ac:dyDescent="0.3">
      <c r="A1"/>
    </row>
    <row r="2" spans="1:15" ht="24.75" customHeight="1" x14ac:dyDescent="0.35">
      <c r="D2" s="93" t="s">
        <v>66</v>
      </c>
      <c r="E2" s="93"/>
      <c r="F2" s="93"/>
      <c r="G2" s="93"/>
      <c r="H2" s="93"/>
      <c r="I2" s="93"/>
    </row>
    <row r="3" spans="1:15" ht="24.75" customHeight="1" x14ac:dyDescent="0.35">
      <c r="D3" s="93"/>
      <c r="E3" s="93"/>
      <c r="F3" s="93"/>
      <c r="G3" s="93"/>
      <c r="H3" s="93"/>
      <c r="I3" s="93"/>
    </row>
    <row r="4" spans="1:15" ht="24.75" customHeight="1" x14ac:dyDescent="0.7">
      <c r="C4" s="33"/>
      <c r="D4" s="93"/>
      <c r="E4" s="93"/>
      <c r="F4" s="93"/>
      <c r="G4" s="93"/>
      <c r="H4" s="93"/>
      <c r="I4" s="93"/>
    </row>
    <row r="5" spans="1:15" ht="32.25" customHeight="1" x14ac:dyDescent="0.3"/>
    <row r="6" spans="1:15" ht="38.25" customHeight="1" x14ac:dyDescent="0.5">
      <c r="A6" s="26"/>
      <c r="B6" s="27"/>
      <c r="C6" s="28"/>
      <c r="D6" s="2"/>
      <c r="E6" s="241" t="s">
        <v>0</v>
      </c>
      <c r="F6" s="243" t="s">
        <v>1</v>
      </c>
      <c r="G6" s="245" t="s">
        <v>2</v>
      </c>
      <c r="H6" s="3" t="s">
        <v>3</v>
      </c>
      <c r="I6" s="4"/>
      <c r="J6" s="247" t="s">
        <v>2</v>
      </c>
      <c r="L6" s="88" t="s">
        <v>71</v>
      </c>
      <c r="M6" s="89"/>
      <c r="N6" s="89"/>
      <c r="O6" s="90"/>
    </row>
    <row r="7" spans="1:15" ht="45" customHeight="1" thickBot="1" x14ac:dyDescent="0.55000000000000004">
      <c r="A7" s="5"/>
      <c r="B7" s="6" t="s">
        <v>4</v>
      </c>
      <c r="C7" s="7"/>
      <c r="D7" s="8" t="s">
        <v>5</v>
      </c>
      <c r="E7" s="242"/>
      <c r="F7" s="244"/>
      <c r="G7" s="246"/>
      <c r="H7" s="9" t="s">
        <v>6</v>
      </c>
      <c r="I7" s="10" t="s">
        <v>7</v>
      </c>
      <c r="J7" s="248"/>
      <c r="L7" s="56" t="s">
        <v>68</v>
      </c>
      <c r="M7" s="56" t="s">
        <v>69</v>
      </c>
      <c r="N7" s="56" t="s">
        <v>67</v>
      </c>
      <c r="O7" s="56" t="s">
        <v>70</v>
      </c>
    </row>
    <row r="8" spans="1:15" x14ac:dyDescent="0.35">
      <c r="A8" s="158" t="s">
        <v>8</v>
      </c>
      <c r="B8" s="126" t="s">
        <v>9</v>
      </c>
      <c r="C8" s="109" t="s">
        <v>10</v>
      </c>
      <c r="D8" s="128" t="s">
        <v>11</v>
      </c>
      <c r="E8" s="193">
        <v>11</v>
      </c>
      <c r="F8" s="195">
        <v>11</v>
      </c>
      <c r="G8" s="184">
        <f>F8/E8</f>
        <v>1</v>
      </c>
      <c r="H8" s="197">
        <f>E8+E10+E12</f>
        <v>17</v>
      </c>
      <c r="I8" s="200">
        <f>F8+F10+F12</f>
        <v>17</v>
      </c>
      <c r="J8" s="249">
        <f>I8/H8</f>
        <v>1</v>
      </c>
      <c r="L8" s="86">
        <v>8</v>
      </c>
      <c r="M8" s="86">
        <v>3</v>
      </c>
      <c r="N8" s="86">
        <v>5</v>
      </c>
      <c r="O8" s="86">
        <v>13</v>
      </c>
    </row>
    <row r="9" spans="1:15" ht="15" thickBot="1" x14ac:dyDescent="0.4">
      <c r="A9" s="158"/>
      <c r="B9" s="126"/>
      <c r="C9" s="162"/>
      <c r="D9" s="112"/>
      <c r="E9" s="194"/>
      <c r="F9" s="196"/>
      <c r="G9" s="185"/>
      <c r="H9" s="198"/>
      <c r="I9" s="201"/>
      <c r="J9" s="250"/>
      <c r="L9" s="82"/>
      <c r="M9" s="82"/>
      <c r="N9" s="82"/>
      <c r="O9" s="82"/>
    </row>
    <row r="10" spans="1:15" x14ac:dyDescent="0.35">
      <c r="A10" s="191"/>
      <c r="B10" s="126"/>
      <c r="C10" s="203" t="s">
        <v>12</v>
      </c>
      <c r="D10" s="111" t="s">
        <v>11</v>
      </c>
      <c r="E10" s="194">
        <v>3</v>
      </c>
      <c r="F10" s="196">
        <v>3</v>
      </c>
      <c r="G10" s="106">
        <f>F10/E10</f>
        <v>1</v>
      </c>
      <c r="H10" s="198"/>
      <c r="I10" s="201"/>
      <c r="J10" s="250"/>
      <c r="L10" s="81">
        <v>4</v>
      </c>
      <c r="M10" s="81">
        <v>4</v>
      </c>
      <c r="N10" s="81">
        <v>4</v>
      </c>
      <c r="O10" s="81">
        <v>4</v>
      </c>
    </row>
    <row r="11" spans="1:15" ht="15" thickBot="1" x14ac:dyDescent="0.4">
      <c r="A11" s="191"/>
      <c r="B11" s="127"/>
      <c r="C11" s="204"/>
      <c r="D11" s="112"/>
      <c r="E11" s="194"/>
      <c r="F11" s="196"/>
      <c r="G11" s="108"/>
      <c r="H11" s="198"/>
      <c r="I11" s="201"/>
      <c r="J11" s="250"/>
      <c r="L11" s="82"/>
      <c r="M11" s="82"/>
      <c r="N11" s="82"/>
      <c r="O11" s="82"/>
    </row>
    <row r="12" spans="1:15" x14ac:dyDescent="0.35">
      <c r="A12" s="191"/>
      <c r="B12" s="180" t="s">
        <v>13</v>
      </c>
      <c r="C12" s="135"/>
      <c r="D12" s="138" t="s">
        <v>11</v>
      </c>
      <c r="E12" s="205">
        <v>3</v>
      </c>
      <c r="F12" s="207">
        <v>3</v>
      </c>
      <c r="G12" s="209">
        <f>F12/E12</f>
        <v>1</v>
      </c>
      <c r="H12" s="198"/>
      <c r="I12" s="201"/>
      <c r="J12" s="250"/>
      <c r="L12" s="78">
        <v>4</v>
      </c>
      <c r="M12" s="78">
        <v>4</v>
      </c>
      <c r="N12" s="78">
        <v>2</v>
      </c>
      <c r="O12" s="91">
        <v>4</v>
      </c>
    </row>
    <row r="13" spans="1:15" x14ac:dyDescent="0.35">
      <c r="A13" s="191"/>
      <c r="B13" s="133"/>
      <c r="C13" s="135"/>
      <c r="D13" s="139"/>
      <c r="E13" s="205"/>
      <c r="F13" s="207"/>
      <c r="G13" s="209"/>
      <c r="H13" s="198"/>
      <c r="I13" s="201"/>
      <c r="J13" s="250"/>
      <c r="L13" s="79"/>
      <c r="M13" s="79"/>
      <c r="N13" s="79"/>
      <c r="O13" s="91"/>
    </row>
    <row r="14" spans="1:15" ht="15" thickBot="1" x14ac:dyDescent="0.4">
      <c r="A14" s="192"/>
      <c r="B14" s="136"/>
      <c r="C14" s="137"/>
      <c r="D14" s="140"/>
      <c r="E14" s="206"/>
      <c r="F14" s="208"/>
      <c r="G14" s="210"/>
      <c r="H14" s="199"/>
      <c r="I14" s="202"/>
      <c r="J14" s="251"/>
      <c r="L14" s="80"/>
      <c r="M14" s="80"/>
      <c r="N14" s="80"/>
      <c r="O14" s="92"/>
    </row>
    <row r="15" spans="1:15" x14ac:dyDescent="0.35">
      <c r="A15" s="188" t="s">
        <v>14</v>
      </c>
      <c r="B15" s="127" t="s">
        <v>9</v>
      </c>
      <c r="C15" s="162" t="s">
        <v>15</v>
      </c>
      <c r="D15" s="179" t="s">
        <v>11</v>
      </c>
      <c r="E15" s="129">
        <v>128</v>
      </c>
      <c r="F15" s="130">
        <v>128</v>
      </c>
      <c r="G15" s="184">
        <f>F15/E15</f>
        <v>1</v>
      </c>
      <c r="H15" s="116">
        <f>E15+E17+E19+E21+E23+E24</f>
        <v>428</v>
      </c>
      <c r="I15" s="119">
        <f>F15+F17+F19+F21+F23+F24</f>
        <v>428</v>
      </c>
      <c r="J15" s="57">
        <f>I15/H15</f>
        <v>1</v>
      </c>
      <c r="L15" s="85">
        <v>4</v>
      </c>
      <c r="M15" s="85">
        <v>6</v>
      </c>
      <c r="N15" s="85">
        <v>4</v>
      </c>
      <c r="O15" s="85">
        <v>2</v>
      </c>
    </row>
    <row r="16" spans="1:15" ht="15" thickBot="1" x14ac:dyDescent="0.4">
      <c r="A16" s="189"/>
      <c r="B16" s="172"/>
      <c r="C16" s="110"/>
      <c r="D16" s="112"/>
      <c r="E16" s="102"/>
      <c r="F16" s="105"/>
      <c r="G16" s="185"/>
      <c r="H16" s="117"/>
      <c r="I16" s="120"/>
      <c r="J16" s="58"/>
      <c r="L16" s="82"/>
      <c r="M16" s="82"/>
      <c r="N16" s="82"/>
      <c r="O16" s="82"/>
    </row>
    <row r="17" spans="1:15" x14ac:dyDescent="0.35">
      <c r="A17" s="189"/>
      <c r="B17" s="172"/>
      <c r="C17" s="109" t="s">
        <v>16</v>
      </c>
      <c r="D17" s="111" t="s">
        <v>11</v>
      </c>
      <c r="E17" s="100">
        <v>3</v>
      </c>
      <c r="F17" s="103">
        <v>3</v>
      </c>
      <c r="G17" s="185">
        <f>F17/E17</f>
        <v>1</v>
      </c>
      <c r="H17" s="117"/>
      <c r="I17" s="120"/>
      <c r="J17" s="58"/>
      <c r="L17" s="81">
        <v>4</v>
      </c>
      <c r="M17" s="81">
        <v>4</v>
      </c>
      <c r="N17" s="81">
        <v>4</v>
      </c>
      <c r="O17" s="81">
        <v>7</v>
      </c>
    </row>
    <row r="18" spans="1:15" ht="15" thickBot="1" x14ac:dyDescent="0.4">
      <c r="A18" s="189"/>
      <c r="B18" s="172"/>
      <c r="C18" s="110"/>
      <c r="D18" s="112"/>
      <c r="E18" s="102"/>
      <c r="F18" s="105"/>
      <c r="G18" s="185"/>
      <c r="H18" s="117"/>
      <c r="I18" s="120"/>
      <c r="J18" s="58"/>
      <c r="L18" s="82"/>
      <c r="M18" s="82"/>
      <c r="N18" s="82"/>
      <c r="O18" s="82"/>
    </row>
    <row r="19" spans="1:15" x14ac:dyDescent="0.35">
      <c r="A19" s="189"/>
      <c r="B19" s="172"/>
      <c r="C19" s="109" t="s">
        <v>17</v>
      </c>
      <c r="D19" s="111" t="s">
        <v>11</v>
      </c>
      <c r="E19" s="100">
        <v>75</v>
      </c>
      <c r="F19" s="103">
        <v>75</v>
      </c>
      <c r="G19" s="185">
        <f>F19/E19</f>
        <v>1</v>
      </c>
      <c r="H19" s="117"/>
      <c r="I19" s="120"/>
      <c r="J19" s="58"/>
      <c r="L19" s="81">
        <v>2</v>
      </c>
      <c r="M19" s="81">
        <v>2</v>
      </c>
      <c r="N19" s="81">
        <v>2</v>
      </c>
      <c r="O19" s="81">
        <v>3</v>
      </c>
    </row>
    <row r="20" spans="1:15" ht="15" thickBot="1" x14ac:dyDescent="0.4">
      <c r="A20" s="189"/>
      <c r="B20" s="172"/>
      <c r="C20" s="110"/>
      <c r="D20" s="112"/>
      <c r="E20" s="102"/>
      <c r="F20" s="105"/>
      <c r="G20" s="185"/>
      <c r="H20" s="117"/>
      <c r="I20" s="120"/>
      <c r="J20" s="58"/>
      <c r="L20" s="82"/>
      <c r="M20" s="82"/>
      <c r="N20" s="82"/>
      <c r="O20" s="82"/>
    </row>
    <row r="21" spans="1:15" x14ac:dyDescent="0.35">
      <c r="A21" s="189"/>
      <c r="B21" s="172"/>
      <c r="C21" s="109" t="s">
        <v>18</v>
      </c>
      <c r="D21" s="111" t="s">
        <v>11</v>
      </c>
      <c r="E21" s="100">
        <v>3</v>
      </c>
      <c r="F21" s="103">
        <v>3</v>
      </c>
      <c r="G21" s="185">
        <f>F21/E21</f>
        <v>1</v>
      </c>
      <c r="H21" s="117"/>
      <c r="I21" s="120"/>
      <c r="J21" s="58"/>
      <c r="L21" s="81">
        <v>10</v>
      </c>
      <c r="M21" s="81">
        <v>6</v>
      </c>
      <c r="N21" s="81">
        <v>6</v>
      </c>
      <c r="O21" s="81">
        <v>3</v>
      </c>
    </row>
    <row r="22" spans="1:15" ht="15" thickBot="1" x14ac:dyDescent="0.4">
      <c r="A22" s="189"/>
      <c r="B22" s="172"/>
      <c r="C22" s="110"/>
      <c r="D22" s="112"/>
      <c r="E22" s="102"/>
      <c r="F22" s="105"/>
      <c r="G22" s="185"/>
      <c r="H22" s="117"/>
      <c r="I22" s="120"/>
      <c r="J22" s="58"/>
      <c r="L22" s="82"/>
      <c r="M22" s="82"/>
      <c r="N22" s="82"/>
      <c r="O22" s="82"/>
    </row>
    <row r="23" spans="1:15" ht="21.5" thickBot="1" x14ac:dyDescent="0.4">
      <c r="A23" s="189"/>
      <c r="B23" s="172"/>
      <c r="C23" s="11" t="s">
        <v>19</v>
      </c>
      <c r="D23" s="12" t="s">
        <v>11</v>
      </c>
      <c r="E23" s="40">
        <v>19</v>
      </c>
      <c r="F23" s="41">
        <v>19</v>
      </c>
      <c r="G23" s="42">
        <f>F23/E23</f>
        <v>1</v>
      </c>
      <c r="H23" s="117"/>
      <c r="I23" s="120"/>
      <c r="J23" s="58"/>
      <c r="L23" s="37">
        <v>5</v>
      </c>
      <c r="M23" s="37">
        <v>2</v>
      </c>
      <c r="N23" s="37">
        <v>2</v>
      </c>
      <c r="O23" s="37">
        <v>6</v>
      </c>
    </row>
    <row r="24" spans="1:15" x14ac:dyDescent="0.35">
      <c r="A24" s="189"/>
      <c r="B24" s="180" t="s">
        <v>13</v>
      </c>
      <c r="C24" s="135"/>
      <c r="D24" s="138" t="s">
        <v>11</v>
      </c>
      <c r="E24" s="141">
        <v>200</v>
      </c>
      <c r="F24" s="144">
        <v>200</v>
      </c>
      <c r="G24" s="147">
        <f>F24/E24</f>
        <v>1</v>
      </c>
      <c r="H24" s="117"/>
      <c r="I24" s="120"/>
      <c r="J24" s="58"/>
      <c r="L24" s="78">
        <v>12</v>
      </c>
      <c r="M24" s="78">
        <v>15</v>
      </c>
      <c r="N24" s="78">
        <v>7</v>
      </c>
      <c r="O24" s="78">
        <v>5</v>
      </c>
    </row>
    <row r="25" spans="1:15" x14ac:dyDescent="0.35">
      <c r="A25" s="189"/>
      <c r="B25" s="133"/>
      <c r="C25" s="135"/>
      <c r="D25" s="139"/>
      <c r="E25" s="142"/>
      <c r="F25" s="145"/>
      <c r="G25" s="148"/>
      <c r="H25" s="117"/>
      <c r="I25" s="120"/>
      <c r="J25" s="58"/>
      <c r="L25" s="79"/>
      <c r="M25" s="79"/>
      <c r="N25" s="79"/>
      <c r="O25" s="79"/>
    </row>
    <row r="26" spans="1:15" ht="15" thickBot="1" x14ac:dyDescent="0.4">
      <c r="A26" s="190"/>
      <c r="B26" s="136"/>
      <c r="C26" s="137"/>
      <c r="D26" s="140"/>
      <c r="E26" s="143"/>
      <c r="F26" s="146"/>
      <c r="G26" s="149"/>
      <c r="H26" s="118"/>
      <c r="I26" s="121"/>
      <c r="J26" s="59"/>
      <c r="L26" s="80"/>
      <c r="M26" s="80"/>
      <c r="N26" s="80"/>
      <c r="O26" s="80"/>
    </row>
    <row r="27" spans="1:15" x14ac:dyDescent="0.35">
      <c r="A27" s="168" t="s">
        <v>20</v>
      </c>
      <c r="B27" s="181" t="s">
        <v>9</v>
      </c>
      <c r="C27" s="109" t="s">
        <v>21</v>
      </c>
      <c r="D27" s="179" t="s">
        <v>11</v>
      </c>
      <c r="E27" s="129">
        <v>97</v>
      </c>
      <c r="F27" s="130">
        <v>97</v>
      </c>
      <c r="G27" s="184">
        <f>F27/E27</f>
        <v>1</v>
      </c>
      <c r="H27" s="116">
        <f>E27+E29+E31+E33</f>
        <v>577</v>
      </c>
      <c r="I27" s="119">
        <f>F27+F29+F31+F33</f>
        <v>567</v>
      </c>
      <c r="J27" s="57">
        <f>I27/H27</f>
        <v>0.98266897746967075</v>
      </c>
      <c r="L27" s="85">
        <v>3</v>
      </c>
      <c r="M27" s="85">
        <v>2</v>
      </c>
      <c r="N27" s="85">
        <v>2</v>
      </c>
      <c r="O27" s="85">
        <v>10</v>
      </c>
    </row>
    <row r="28" spans="1:15" ht="15" thickBot="1" x14ac:dyDescent="0.4">
      <c r="A28" s="169"/>
      <c r="B28" s="182"/>
      <c r="C28" s="110"/>
      <c r="D28" s="112"/>
      <c r="E28" s="102"/>
      <c r="F28" s="105"/>
      <c r="G28" s="185"/>
      <c r="H28" s="117"/>
      <c r="I28" s="120"/>
      <c r="J28" s="58"/>
      <c r="L28" s="82"/>
      <c r="M28" s="82"/>
      <c r="N28" s="82"/>
      <c r="O28" s="82"/>
    </row>
    <row r="29" spans="1:15" x14ac:dyDescent="0.35">
      <c r="A29" s="169"/>
      <c r="B29" s="182"/>
      <c r="C29" s="109" t="s">
        <v>22</v>
      </c>
      <c r="D29" s="111" t="s">
        <v>11</v>
      </c>
      <c r="E29" s="100">
        <v>172</v>
      </c>
      <c r="F29" s="103">
        <v>162</v>
      </c>
      <c r="G29" s="185">
        <f>F29/E29</f>
        <v>0.94186046511627908</v>
      </c>
      <c r="H29" s="117"/>
      <c r="I29" s="120"/>
      <c r="J29" s="58"/>
      <c r="L29" s="81">
        <v>13</v>
      </c>
      <c r="M29" s="81">
        <v>9</v>
      </c>
      <c r="N29" s="81">
        <v>3</v>
      </c>
      <c r="O29" s="81">
        <v>11</v>
      </c>
    </row>
    <row r="30" spans="1:15" ht="15" thickBot="1" x14ac:dyDescent="0.4">
      <c r="A30" s="169"/>
      <c r="B30" s="182"/>
      <c r="C30" s="110"/>
      <c r="D30" s="112"/>
      <c r="E30" s="102"/>
      <c r="F30" s="105"/>
      <c r="G30" s="185"/>
      <c r="H30" s="117"/>
      <c r="I30" s="120"/>
      <c r="J30" s="58"/>
      <c r="L30" s="82"/>
      <c r="M30" s="82"/>
      <c r="N30" s="82"/>
      <c r="O30" s="82"/>
    </row>
    <row r="31" spans="1:15" x14ac:dyDescent="0.35">
      <c r="A31" s="169"/>
      <c r="B31" s="182"/>
      <c r="C31" s="109" t="s">
        <v>23</v>
      </c>
      <c r="D31" s="111" t="s">
        <v>11</v>
      </c>
      <c r="E31" s="100">
        <v>116</v>
      </c>
      <c r="F31" s="103">
        <v>116</v>
      </c>
      <c r="G31" s="185">
        <f>F31/E31</f>
        <v>1</v>
      </c>
      <c r="H31" s="117"/>
      <c r="I31" s="120"/>
      <c r="J31" s="58"/>
      <c r="L31" s="81">
        <v>13</v>
      </c>
      <c r="M31" s="81">
        <v>11</v>
      </c>
      <c r="N31" s="81">
        <v>15</v>
      </c>
      <c r="O31" s="81">
        <v>33</v>
      </c>
    </row>
    <row r="32" spans="1:15" ht="15" thickBot="1" x14ac:dyDescent="0.4">
      <c r="A32" s="169"/>
      <c r="B32" s="183"/>
      <c r="C32" s="110"/>
      <c r="D32" s="186"/>
      <c r="E32" s="102"/>
      <c r="F32" s="105"/>
      <c r="G32" s="185"/>
      <c r="H32" s="117"/>
      <c r="I32" s="120"/>
      <c r="J32" s="58"/>
      <c r="L32" s="82"/>
      <c r="M32" s="82"/>
      <c r="N32" s="82"/>
      <c r="O32" s="82"/>
    </row>
    <row r="33" spans="1:15" x14ac:dyDescent="0.35">
      <c r="A33" s="169"/>
      <c r="B33" s="187" t="s">
        <v>24</v>
      </c>
      <c r="C33" s="135"/>
      <c r="D33" s="138" t="s">
        <v>11</v>
      </c>
      <c r="E33" s="141">
        <v>192</v>
      </c>
      <c r="F33" s="144">
        <v>192</v>
      </c>
      <c r="G33" s="209">
        <f>F33/E33</f>
        <v>1</v>
      </c>
      <c r="H33" s="117"/>
      <c r="I33" s="120"/>
      <c r="J33" s="58"/>
      <c r="L33" s="78">
        <v>8</v>
      </c>
      <c r="M33" s="78">
        <v>6</v>
      </c>
      <c r="N33" s="78">
        <v>8</v>
      </c>
      <c r="O33" s="78">
        <v>10</v>
      </c>
    </row>
    <row r="34" spans="1:15" x14ac:dyDescent="0.35">
      <c r="A34" s="169"/>
      <c r="B34" s="133"/>
      <c r="C34" s="135"/>
      <c r="D34" s="139"/>
      <c r="E34" s="142"/>
      <c r="F34" s="145"/>
      <c r="G34" s="209"/>
      <c r="H34" s="117"/>
      <c r="I34" s="120"/>
      <c r="J34" s="58"/>
      <c r="L34" s="79"/>
      <c r="M34" s="79"/>
      <c r="N34" s="79"/>
      <c r="O34" s="79"/>
    </row>
    <row r="35" spans="1:15" ht="15" thickBot="1" x14ac:dyDescent="0.4">
      <c r="A35" s="170"/>
      <c r="B35" s="136"/>
      <c r="C35" s="137"/>
      <c r="D35" s="140"/>
      <c r="E35" s="143"/>
      <c r="F35" s="146"/>
      <c r="G35" s="210"/>
      <c r="H35" s="118"/>
      <c r="I35" s="121"/>
      <c r="J35" s="59"/>
      <c r="L35" s="80"/>
      <c r="M35" s="80"/>
      <c r="N35" s="80"/>
      <c r="O35" s="80"/>
    </row>
    <row r="36" spans="1:15" x14ac:dyDescent="0.35">
      <c r="A36" s="177" t="s">
        <v>25</v>
      </c>
      <c r="B36" s="171" t="s">
        <v>9</v>
      </c>
      <c r="C36" s="109" t="s">
        <v>26</v>
      </c>
      <c r="D36" s="179" t="s">
        <v>11</v>
      </c>
      <c r="E36" s="129">
        <v>28</v>
      </c>
      <c r="F36" s="130">
        <v>26</v>
      </c>
      <c r="G36" s="131">
        <f>F36/E36</f>
        <v>0.9285714285714286</v>
      </c>
      <c r="H36" s="116">
        <f>E36+E38+E40+E42+E44+E46+E48+E50+E51</f>
        <v>1670</v>
      </c>
      <c r="I36" s="119">
        <f>F36+F38+F40+F42+F44+F46+F48+F50+F51</f>
        <v>1668</v>
      </c>
      <c r="J36" s="57">
        <f>I36/H36</f>
        <v>0.99880239520958081</v>
      </c>
      <c r="L36" s="86">
        <v>3</v>
      </c>
      <c r="M36" s="86">
        <v>3</v>
      </c>
      <c r="N36" s="86">
        <v>0</v>
      </c>
      <c r="O36" s="86" t="s">
        <v>34</v>
      </c>
    </row>
    <row r="37" spans="1:15" ht="15" thickBot="1" x14ac:dyDescent="0.4">
      <c r="A37" s="177"/>
      <c r="B37" s="127"/>
      <c r="C37" s="110"/>
      <c r="D37" s="112"/>
      <c r="E37" s="102"/>
      <c r="F37" s="105"/>
      <c r="G37" s="108"/>
      <c r="H37" s="117"/>
      <c r="I37" s="120"/>
      <c r="J37" s="58"/>
      <c r="L37" s="82"/>
      <c r="M37" s="82"/>
      <c r="N37" s="82"/>
      <c r="O37" s="82"/>
    </row>
    <row r="38" spans="1:15" x14ac:dyDescent="0.35">
      <c r="A38" s="177"/>
      <c r="B38" s="172"/>
      <c r="C38" s="109" t="s">
        <v>27</v>
      </c>
      <c r="D38" s="97" t="s">
        <v>11</v>
      </c>
      <c r="E38" s="100">
        <v>132</v>
      </c>
      <c r="F38" s="103">
        <v>132</v>
      </c>
      <c r="G38" s="106">
        <f>F38/E38</f>
        <v>1</v>
      </c>
      <c r="H38" s="117"/>
      <c r="I38" s="120"/>
      <c r="J38" s="58"/>
      <c r="L38" s="81">
        <v>7</v>
      </c>
      <c r="M38" s="81">
        <v>3</v>
      </c>
      <c r="N38" s="81">
        <v>4</v>
      </c>
      <c r="O38" s="81">
        <v>3</v>
      </c>
    </row>
    <row r="39" spans="1:15" ht="15" thickBot="1" x14ac:dyDescent="0.4">
      <c r="A39" s="177"/>
      <c r="B39" s="172"/>
      <c r="C39" s="110"/>
      <c r="D39" s="112"/>
      <c r="E39" s="102"/>
      <c r="F39" s="105"/>
      <c r="G39" s="108"/>
      <c r="H39" s="117"/>
      <c r="I39" s="120"/>
      <c r="J39" s="58"/>
      <c r="L39" s="82"/>
      <c r="M39" s="82"/>
      <c r="N39" s="82"/>
      <c r="O39" s="82"/>
    </row>
    <row r="40" spans="1:15" x14ac:dyDescent="0.35">
      <c r="A40" s="177"/>
      <c r="B40" s="172"/>
      <c r="C40" s="109" t="s">
        <v>28</v>
      </c>
      <c r="D40" s="97" t="s">
        <v>11</v>
      </c>
      <c r="E40" s="100">
        <v>224</v>
      </c>
      <c r="F40" s="103">
        <v>224</v>
      </c>
      <c r="G40" s="106">
        <f>F40/E40</f>
        <v>1</v>
      </c>
      <c r="H40" s="117"/>
      <c r="I40" s="120"/>
      <c r="J40" s="58"/>
      <c r="L40" s="81">
        <v>4</v>
      </c>
      <c r="M40" s="81">
        <v>3</v>
      </c>
      <c r="N40" s="81">
        <v>4</v>
      </c>
      <c r="O40" s="81" t="s">
        <v>34</v>
      </c>
    </row>
    <row r="41" spans="1:15" ht="15" thickBot="1" x14ac:dyDescent="0.4">
      <c r="A41" s="177"/>
      <c r="B41" s="172"/>
      <c r="C41" s="110"/>
      <c r="D41" s="112"/>
      <c r="E41" s="102"/>
      <c r="F41" s="105"/>
      <c r="G41" s="108" t="e">
        <f>F41/E41</f>
        <v>#DIV/0!</v>
      </c>
      <c r="H41" s="117"/>
      <c r="I41" s="120"/>
      <c r="J41" s="58"/>
      <c r="L41" s="82"/>
      <c r="M41" s="82"/>
      <c r="N41" s="82"/>
      <c r="O41" s="82"/>
    </row>
    <row r="42" spans="1:15" x14ac:dyDescent="0.35">
      <c r="A42" s="177"/>
      <c r="B42" s="172"/>
      <c r="C42" s="109" t="s">
        <v>29</v>
      </c>
      <c r="D42" s="97" t="s">
        <v>11</v>
      </c>
      <c r="E42" s="100">
        <v>169</v>
      </c>
      <c r="F42" s="103">
        <v>169</v>
      </c>
      <c r="G42" s="106">
        <f>F42/E42</f>
        <v>1</v>
      </c>
      <c r="H42" s="117"/>
      <c r="I42" s="120"/>
      <c r="J42" s="58"/>
      <c r="L42" s="81">
        <v>6</v>
      </c>
      <c r="M42" s="81">
        <v>2</v>
      </c>
      <c r="N42" s="81">
        <v>2</v>
      </c>
      <c r="O42" s="81">
        <v>5</v>
      </c>
    </row>
    <row r="43" spans="1:15" ht="15" thickBot="1" x14ac:dyDescent="0.4">
      <c r="A43" s="177"/>
      <c r="B43" s="172"/>
      <c r="C43" s="110"/>
      <c r="D43" s="112"/>
      <c r="E43" s="102"/>
      <c r="F43" s="105"/>
      <c r="G43" s="108"/>
      <c r="H43" s="117"/>
      <c r="I43" s="120"/>
      <c r="J43" s="58"/>
      <c r="L43" s="82"/>
      <c r="M43" s="82"/>
      <c r="N43" s="82"/>
      <c r="O43" s="82"/>
    </row>
    <row r="44" spans="1:15" x14ac:dyDescent="0.35">
      <c r="A44" s="177"/>
      <c r="B44" s="172"/>
      <c r="C44" s="109" t="s">
        <v>30</v>
      </c>
      <c r="D44" s="97" t="s">
        <v>11</v>
      </c>
      <c r="E44" s="100">
        <v>245</v>
      </c>
      <c r="F44" s="103">
        <v>245</v>
      </c>
      <c r="G44" s="106">
        <f>F44/E44</f>
        <v>1</v>
      </c>
      <c r="H44" s="117"/>
      <c r="I44" s="120"/>
      <c r="J44" s="58"/>
      <c r="L44" s="81">
        <v>6</v>
      </c>
      <c r="M44" s="81">
        <v>9</v>
      </c>
      <c r="N44" s="81">
        <v>5</v>
      </c>
      <c r="O44" s="81">
        <v>4</v>
      </c>
    </row>
    <row r="45" spans="1:15" ht="15" thickBot="1" x14ac:dyDescent="0.4">
      <c r="A45" s="177"/>
      <c r="B45" s="172"/>
      <c r="C45" s="110"/>
      <c r="D45" s="112"/>
      <c r="E45" s="102"/>
      <c r="F45" s="105"/>
      <c r="G45" s="108"/>
      <c r="H45" s="117"/>
      <c r="I45" s="120"/>
      <c r="J45" s="58"/>
      <c r="L45" s="82"/>
      <c r="M45" s="82"/>
      <c r="N45" s="82"/>
      <c r="O45" s="82"/>
    </row>
    <row r="46" spans="1:15" x14ac:dyDescent="0.35">
      <c r="A46" s="177"/>
      <c r="B46" s="172"/>
      <c r="C46" s="109" t="s">
        <v>31</v>
      </c>
      <c r="D46" s="111" t="s">
        <v>11</v>
      </c>
      <c r="E46" s="100">
        <v>12</v>
      </c>
      <c r="F46" s="103">
        <v>12</v>
      </c>
      <c r="G46" s="106">
        <f>F46/E46</f>
        <v>1</v>
      </c>
      <c r="H46" s="117"/>
      <c r="I46" s="120"/>
      <c r="J46" s="58"/>
      <c r="L46" s="81">
        <v>1</v>
      </c>
      <c r="M46" s="81">
        <v>8</v>
      </c>
      <c r="N46" s="81">
        <v>2</v>
      </c>
      <c r="O46" s="81">
        <v>2</v>
      </c>
    </row>
    <row r="47" spans="1:15" ht="15" thickBot="1" x14ac:dyDescent="0.4">
      <c r="A47" s="177"/>
      <c r="B47" s="172"/>
      <c r="C47" s="110"/>
      <c r="D47" s="112"/>
      <c r="E47" s="102"/>
      <c r="F47" s="105"/>
      <c r="G47" s="108"/>
      <c r="H47" s="117"/>
      <c r="I47" s="120"/>
      <c r="J47" s="58"/>
      <c r="L47" s="82"/>
      <c r="M47" s="82"/>
      <c r="N47" s="82"/>
      <c r="O47" s="82"/>
    </row>
    <row r="48" spans="1:15" x14ac:dyDescent="0.35">
      <c r="A48" s="177"/>
      <c r="B48" s="172"/>
      <c r="C48" s="109" t="s">
        <v>32</v>
      </c>
      <c r="D48" s="111" t="s">
        <v>11</v>
      </c>
      <c r="E48" s="100">
        <v>73</v>
      </c>
      <c r="F48" s="103">
        <v>73</v>
      </c>
      <c r="G48" s="106">
        <f>F48/E48</f>
        <v>1</v>
      </c>
      <c r="H48" s="117"/>
      <c r="I48" s="120"/>
      <c r="J48" s="58"/>
      <c r="L48" s="81">
        <v>7</v>
      </c>
      <c r="M48" s="81">
        <v>2</v>
      </c>
      <c r="N48" s="81">
        <v>2</v>
      </c>
      <c r="O48" s="81">
        <v>5</v>
      </c>
    </row>
    <row r="49" spans="1:15" ht="15" thickBot="1" x14ac:dyDescent="0.4">
      <c r="A49" s="177"/>
      <c r="B49" s="172"/>
      <c r="C49" s="110"/>
      <c r="D49" s="112"/>
      <c r="E49" s="102"/>
      <c r="F49" s="105"/>
      <c r="G49" s="108"/>
      <c r="H49" s="117"/>
      <c r="I49" s="120"/>
      <c r="J49" s="58"/>
      <c r="L49" s="82"/>
      <c r="M49" s="82"/>
      <c r="N49" s="82"/>
      <c r="O49" s="82"/>
    </row>
    <row r="50" spans="1:15" ht="21.5" thickBot="1" x14ac:dyDescent="0.55000000000000004">
      <c r="A50" s="177"/>
      <c r="B50" s="172"/>
      <c r="C50" s="13" t="s">
        <v>33</v>
      </c>
      <c r="D50" s="14" t="s">
        <v>34</v>
      </c>
      <c r="E50" s="40">
        <v>0</v>
      </c>
      <c r="F50" s="41">
        <v>0</v>
      </c>
      <c r="G50" s="42" t="s">
        <v>34</v>
      </c>
      <c r="H50" s="117"/>
      <c r="I50" s="120"/>
      <c r="J50" s="58"/>
      <c r="L50" s="37" t="s">
        <v>34</v>
      </c>
      <c r="M50" s="37" t="s">
        <v>34</v>
      </c>
      <c r="N50" s="37" t="s">
        <v>34</v>
      </c>
      <c r="O50" s="37" t="s">
        <v>34</v>
      </c>
    </row>
    <row r="51" spans="1:15" x14ac:dyDescent="0.35">
      <c r="A51" s="177"/>
      <c r="B51" s="133" t="s">
        <v>35</v>
      </c>
      <c r="C51" s="135"/>
      <c r="D51" s="138" t="s">
        <v>11</v>
      </c>
      <c r="E51" s="141">
        <v>787</v>
      </c>
      <c r="F51" s="144">
        <v>787</v>
      </c>
      <c r="G51" s="147">
        <f>F51/E51</f>
        <v>1</v>
      </c>
      <c r="H51" s="117"/>
      <c r="I51" s="120"/>
      <c r="J51" s="58"/>
      <c r="L51" s="78">
        <v>13</v>
      </c>
      <c r="M51" s="78">
        <v>8</v>
      </c>
      <c r="N51" s="78">
        <v>10</v>
      </c>
      <c r="O51" s="78">
        <v>18</v>
      </c>
    </row>
    <row r="52" spans="1:15" x14ac:dyDescent="0.35">
      <c r="A52" s="177"/>
      <c r="B52" s="133"/>
      <c r="C52" s="135"/>
      <c r="D52" s="139"/>
      <c r="E52" s="142"/>
      <c r="F52" s="145"/>
      <c r="G52" s="148"/>
      <c r="H52" s="117"/>
      <c r="I52" s="120"/>
      <c r="J52" s="58"/>
      <c r="L52" s="79"/>
      <c r="M52" s="79"/>
      <c r="N52" s="79"/>
      <c r="O52" s="79"/>
    </row>
    <row r="53" spans="1:15" ht="15" thickBot="1" x14ac:dyDescent="0.4">
      <c r="A53" s="178"/>
      <c r="B53" s="136"/>
      <c r="C53" s="137"/>
      <c r="D53" s="140"/>
      <c r="E53" s="143"/>
      <c r="F53" s="146"/>
      <c r="G53" s="149"/>
      <c r="H53" s="118"/>
      <c r="I53" s="121"/>
      <c r="J53" s="59"/>
      <c r="L53" s="80"/>
      <c r="M53" s="80"/>
      <c r="N53" s="80"/>
      <c r="O53" s="80"/>
    </row>
    <row r="54" spans="1:15" x14ac:dyDescent="0.35">
      <c r="A54" s="168" t="s">
        <v>36</v>
      </c>
      <c r="B54" s="171" t="s">
        <v>9</v>
      </c>
      <c r="C54" s="109" t="s">
        <v>37</v>
      </c>
      <c r="D54" s="128" t="s">
        <v>11</v>
      </c>
      <c r="E54" s="129">
        <v>86</v>
      </c>
      <c r="F54" s="130">
        <v>86</v>
      </c>
      <c r="G54" s="131">
        <f>F54/E54</f>
        <v>1</v>
      </c>
      <c r="H54" s="116">
        <f>E54+E56+E58+E60+E61+E63+E65+E67+E68</f>
        <v>1106</v>
      </c>
      <c r="I54" s="119">
        <f>F54+F56+F58+F60+F61+F63+F65+F67+F68</f>
        <v>1106</v>
      </c>
      <c r="J54" s="57">
        <f>I54/H54</f>
        <v>1</v>
      </c>
      <c r="L54" s="85">
        <v>1</v>
      </c>
      <c r="M54" s="85">
        <v>2</v>
      </c>
      <c r="N54" s="85">
        <v>2</v>
      </c>
      <c r="O54" s="85">
        <v>2</v>
      </c>
    </row>
    <row r="55" spans="1:15" ht="15" thickBot="1" x14ac:dyDescent="0.4">
      <c r="A55" s="169"/>
      <c r="B55" s="127"/>
      <c r="C55" s="110"/>
      <c r="D55" s="112"/>
      <c r="E55" s="102"/>
      <c r="F55" s="105"/>
      <c r="G55" s="108"/>
      <c r="H55" s="117"/>
      <c r="I55" s="120"/>
      <c r="J55" s="58"/>
      <c r="L55" s="82"/>
      <c r="M55" s="82"/>
      <c r="N55" s="82"/>
      <c r="O55" s="82"/>
    </row>
    <row r="56" spans="1:15" x14ac:dyDescent="0.35">
      <c r="A56" s="169"/>
      <c r="B56" s="172"/>
      <c r="C56" s="109" t="s">
        <v>38</v>
      </c>
      <c r="D56" s="111" t="s">
        <v>11</v>
      </c>
      <c r="E56" s="100">
        <v>8</v>
      </c>
      <c r="F56" s="103">
        <v>8</v>
      </c>
      <c r="G56" s="106">
        <f>F56/E56</f>
        <v>1</v>
      </c>
      <c r="H56" s="117"/>
      <c r="I56" s="120"/>
      <c r="J56" s="58"/>
      <c r="L56" s="81">
        <v>2</v>
      </c>
      <c r="M56" s="81">
        <v>2</v>
      </c>
      <c r="N56" s="81">
        <v>2</v>
      </c>
      <c r="O56" s="81">
        <v>2</v>
      </c>
    </row>
    <row r="57" spans="1:15" ht="15" thickBot="1" x14ac:dyDescent="0.4">
      <c r="A57" s="169"/>
      <c r="B57" s="172"/>
      <c r="C57" s="110"/>
      <c r="D57" s="112"/>
      <c r="E57" s="102"/>
      <c r="F57" s="105"/>
      <c r="G57" s="108"/>
      <c r="H57" s="117"/>
      <c r="I57" s="120"/>
      <c r="J57" s="58"/>
      <c r="L57" s="82"/>
      <c r="M57" s="82"/>
      <c r="N57" s="82"/>
      <c r="O57" s="82"/>
    </row>
    <row r="58" spans="1:15" x14ac:dyDescent="0.35">
      <c r="A58" s="169"/>
      <c r="B58" s="172"/>
      <c r="C58" s="115" t="s">
        <v>39</v>
      </c>
      <c r="D58" s="111" t="s">
        <v>11</v>
      </c>
      <c r="E58" s="100">
        <v>279</v>
      </c>
      <c r="F58" s="103">
        <v>279</v>
      </c>
      <c r="G58" s="106">
        <f>F58/E58</f>
        <v>1</v>
      </c>
      <c r="H58" s="117"/>
      <c r="I58" s="120"/>
      <c r="J58" s="58"/>
      <c r="L58" s="81">
        <v>4</v>
      </c>
      <c r="M58" s="81">
        <v>5</v>
      </c>
      <c r="N58" s="81">
        <v>4</v>
      </c>
      <c r="O58" s="81" t="s">
        <v>34</v>
      </c>
    </row>
    <row r="59" spans="1:15" ht="15" thickBot="1" x14ac:dyDescent="0.4">
      <c r="A59" s="169"/>
      <c r="B59" s="172"/>
      <c r="C59" s="114"/>
      <c r="D59" s="112"/>
      <c r="E59" s="102"/>
      <c r="F59" s="105"/>
      <c r="G59" s="108"/>
      <c r="H59" s="117"/>
      <c r="I59" s="120"/>
      <c r="J59" s="58"/>
      <c r="L59" s="82"/>
      <c r="M59" s="82"/>
      <c r="N59" s="82"/>
      <c r="O59" s="82"/>
    </row>
    <row r="60" spans="1:15" ht="21.5" thickBot="1" x14ac:dyDescent="0.55000000000000004">
      <c r="A60" s="169"/>
      <c r="B60" s="172"/>
      <c r="C60" s="13" t="s">
        <v>40</v>
      </c>
      <c r="D60" s="14" t="s">
        <v>34</v>
      </c>
      <c r="E60" s="40">
        <v>0</v>
      </c>
      <c r="F60" s="41">
        <v>0</v>
      </c>
      <c r="G60" s="43"/>
      <c r="H60" s="117"/>
      <c r="I60" s="120"/>
      <c r="J60" s="58"/>
      <c r="L60" s="37" t="s">
        <v>34</v>
      </c>
      <c r="M60" s="37" t="s">
        <v>34</v>
      </c>
      <c r="N60" s="37" t="s">
        <v>34</v>
      </c>
      <c r="O60" s="37" t="s">
        <v>34</v>
      </c>
    </row>
    <row r="61" spans="1:15" x14ac:dyDescent="0.35">
      <c r="A61" s="169"/>
      <c r="B61" s="172"/>
      <c r="C61" s="173" t="s">
        <v>41</v>
      </c>
      <c r="D61" s="175" t="s">
        <v>11</v>
      </c>
      <c r="E61" s="100">
        <v>382</v>
      </c>
      <c r="F61" s="103">
        <v>382</v>
      </c>
      <c r="G61" s="106">
        <f>F61/E61</f>
        <v>1</v>
      </c>
      <c r="H61" s="117"/>
      <c r="I61" s="120"/>
      <c r="J61" s="58"/>
      <c r="L61" s="81">
        <v>4</v>
      </c>
      <c r="M61" s="81">
        <v>9</v>
      </c>
      <c r="N61" s="81">
        <v>6</v>
      </c>
      <c r="O61" s="81">
        <v>5</v>
      </c>
    </row>
    <row r="62" spans="1:15" ht="15" thickBot="1" x14ac:dyDescent="0.4">
      <c r="A62" s="169"/>
      <c r="B62" s="172"/>
      <c r="C62" s="174"/>
      <c r="D62" s="176"/>
      <c r="E62" s="102"/>
      <c r="F62" s="105"/>
      <c r="G62" s="108"/>
      <c r="H62" s="117"/>
      <c r="I62" s="120"/>
      <c r="J62" s="58"/>
      <c r="L62" s="82"/>
      <c r="M62" s="82"/>
      <c r="N62" s="82"/>
      <c r="O62" s="82"/>
    </row>
    <row r="63" spans="1:15" x14ac:dyDescent="0.35">
      <c r="A63" s="169"/>
      <c r="B63" s="172"/>
      <c r="C63" s="115" t="s">
        <v>42</v>
      </c>
      <c r="D63" s="111" t="s">
        <v>11</v>
      </c>
      <c r="E63" s="100">
        <v>131</v>
      </c>
      <c r="F63" s="103">
        <v>131</v>
      </c>
      <c r="G63" s="106">
        <f>F63/E63</f>
        <v>1</v>
      </c>
      <c r="H63" s="117"/>
      <c r="I63" s="120"/>
      <c r="J63" s="58"/>
      <c r="L63" s="81">
        <v>3</v>
      </c>
      <c r="M63" s="81">
        <v>4</v>
      </c>
      <c r="N63" s="81">
        <v>4</v>
      </c>
      <c r="O63" s="81">
        <v>2</v>
      </c>
    </row>
    <row r="64" spans="1:15" ht="15" thickBot="1" x14ac:dyDescent="0.4">
      <c r="A64" s="169"/>
      <c r="B64" s="172"/>
      <c r="C64" s="114"/>
      <c r="D64" s="112"/>
      <c r="E64" s="102"/>
      <c r="F64" s="105"/>
      <c r="G64" s="108"/>
      <c r="H64" s="117"/>
      <c r="I64" s="120"/>
      <c r="J64" s="58"/>
      <c r="L64" s="82"/>
      <c r="M64" s="82"/>
      <c r="N64" s="82"/>
      <c r="O64" s="82"/>
    </row>
    <row r="65" spans="1:15" x14ac:dyDescent="0.35">
      <c r="A65" s="169"/>
      <c r="B65" s="172"/>
      <c r="C65" s="109" t="s">
        <v>43</v>
      </c>
      <c r="D65" s="111" t="s">
        <v>11</v>
      </c>
      <c r="E65" s="100">
        <v>6</v>
      </c>
      <c r="F65" s="103">
        <v>6</v>
      </c>
      <c r="G65" s="106">
        <f>F65/E65</f>
        <v>1</v>
      </c>
      <c r="H65" s="117"/>
      <c r="I65" s="120"/>
      <c r="J65" s="58"/>
      <c r="L65" s="81">
        <v>1</v>
      </c>
      <c r="M65" s="81">
        <v>2</v>
      </c>
      <c r="N65" s="81">
        <v>7</v>
      </c>
      <c r="O65" s="81">
        <v>3</v>
      </c>
    </row>
    <row r="66" spans="1:15" ht="15" thickBot="1" x14ac:dyDescent="0.4">
      <c r="A66" s="169"/>
      <c r="B66" s="172"/>
      <c r="C66" s="110"/>
      <c r="D66" s="112"/>
      <c r="E66" s="102"/>
      <c r="F66" s="105"/>
      <c r="G66" s="108"/>
      <c r="H66" s="117"/>
      <c r="I66" s="120"/>
      <c r="J66" s="58"/>
      <c r="L66" s="82"/>
      <c r="M66" s="82"/>
      <c r="N66" s="82"/>
      <c r="O66" s="82"/>
    </row>
    <row r="67" spans="1:15" ht="21.5" thickBot="1" x14ac:dyDescent="0.55000000000000004">
      <c r="A67" s="169"/>
      <c r="B67" s="172"/>
      <c r="C67" s="13" t="s">
        <v>44</v>
      </c>
      <c r="D67" s="14" t="s">
        <v>11</v>
      </c>
      <c r="E67" s="40">
        <v>0</v>
      </c>
      <c r="F67" s="41">
        <v>0</v>
      </c>
      <c r="G67" s="42"/>
      <c r="H67" s="117"/>
      <c r="I67" s="120"/>
      <c r="J67" s="58"/>
      <c r="L67" s="37" t="s">
        <v>34</v>
      </c>
      <c r="M67" s="37" t="s">
        <v>34</v>
      </c>
      <c r="N67" s="37">
        <v>2</v>
      </c>
      <c r="O67" s="37">
        <v>4</v>
      </c>
    </row>
    <row r="68" spans="1:15" x14ac:dyDescent="0.35">
      <c r="A68" s="169"/>
      <c r="B68" s="133" t="s">
        <v>35</v>
      </c>
      <c r="C68" s="135"/>
      <c r="D68" s="138" t="s">
        <v>11</v>
      </c>
      <c r="E68" s="141">
        <v>214</v>
      </c>
      <c r="F68" s="144">
        <v>214</v>
      </c>
      <c r="G68" s="147">
        <f>F68/E68</f>
        <v>1</v>
      </c>
      <c r="H68" s="117"/>
      <c r="I68" s="120"/>
      <c r="J68" s="58"/>
      <c r="L68" s="78">
        <v>8</v>
      </c>
      <c r="M68" s="78">
        <v>9</v>
      </c>
      <c r="N68" s="78">
        <v>5</v>
      </c>
      <c r="O68" s="78">
        <v>5</v>
      </c>
    </row>
    <row r="69" spans="1:15" x14ac:dyDescent="0.35">
      <c r="A69" s="169"/>
      <c r="B69" s="133"/>
      <c r="C69" s="135"/>
      <c r="D69" s="139"/>
      <c r="E69" s="142"/>
      <c r="F69" s="145"/>
      <c r="G69" s="148"/>
      <c r="H69" s="117"/>
      <c r="I69" s="120"/>
      <c r="J69" s="58"/>
      <c r="L69" s="79"/>
      <c r="M69" s="79"/>
      <c r="N69" s="79"/>
      <c r="O69" s="79"/>
    </row>
    <row r="70" spans="1:15" ht="15" thickBot="1" x14ac:dyDescent="0.4">
      <c r="A70" s="170"/>
      <c r="B70" s="136"/>
      <c r="C70" s="137"/>
      <c r="D70" s="140"/>
      <c r="E70" s="143"/>
      <c r="F70" s="146"/>
      <c r="G70" s="149"/>
      <c r="H70" s="118"/>
      <c r="I70" s="121"/>
      <c r="J70" s="59"/>
      <c r="L70" s="80"/>
      <c r="M70" s="80"/>
      <c r="N70" s="80"/>
      <c r="O70" s="80"/>
    </row>
    <row r="71" spans="1:15" x14ac:dyDescent="0.35">
      <c r="A71" s="165" t="s">
        <v>45</v>
      </c>
      <c r="B71" s="125" t="s">
        <v>9</v>
      </c>
      <c r="C71" s="109" t="s">
        <v>46</v>
      </c>
      <c r="D71" s="128" t="s">
        <v>11</v>
      </c>
      <c r="E71" s="129">
        <v>12</v>
      </c>
      <c r="F71" s="130">
        <v>12</v>
      </c>
      <c r="G71" s="131">
        <f>F71/E71</f>
        <v>1</v>
      </c>
      <c r="H71" s="116">
        <f>E71+E73</f>
        <v>12</v>
      </c>
      <c r="I71" s="119">
        <f>F71+F73</f>
        <v>12</v>
      </c>
      <c r="J71" s="57">
        <f>I71/H71</f>
        <v>1</v>
      </c>
      <c r="L71" s="81">
        <v>2</v>
      </c>
      <c r="M71" s="81" t="s">
        <v>34</v>
      </c>
      <c r="N71" s="81" t="s">
        <v>34</v>
      </c>
      <c r="O71" s="81">
        <v>2</v>
      </c>
    </row>
    <row r="72" spans="1:15" ht="15" thickBot="1" x14ac:dyDescent="0.4">
      <c r="A72" s="166"/>
      <c r="B72" s="127"/>
      <c r="C72" s="110"/>
      <c r="D72" s="112"/>
      <c r="E72" s="102"/>
      <c r="F72" s="105"/>
      <c r="G72" s="108"/>
      <c r="H72" s="117"/>
      <c r="I72" s="120"/>
      <c r="J72" s="58"/>
      <c r="L72" s="82"/>
      <c r="M72" s="82"/>
      <c r="N72" s="82"/>
      <c r="O72" s="82"/>
    </row>
    <row r="73" spans="1:15" ht="19" thickBot="1" x14ac:dyDescent="0.4">
      <c r="A73" s="167"/>
      <c r="B73" s="163" t="s">
        <v>35</v>
      </c>
      <c r="C73" s="164"/>
      <c r="D73" s="15" t="s">
        <v>34</v>
      </c>
      <c r="E73" s="16">
        <v>0</v>
      </c>
      <c r="F73" s="17">
        <v>0</v>
      </c>
      <c r="G73" s="34"/>
      <c r="H73" s="118"/>
      <c r="I73" s="121"/>
      <c r="J73" s="59"/>
      <c r="L73" s="36" t="s">
        <v>34</v>
      </c>
      <c r="M73" s="36">
        <v>6</v>
      </c>
      <c r="N73" s="36" t="s">
        <v>34</v>
      </c>
      <c r="O73" s="36" t="s">
        <v>34</v>
      </c>
    </row>
    <row r="74" spans="1:15" x14ac:dyDescent="0.35">
      <c r="A74" s="158" t="s">
        <v>47</v>
      </c>
      <c r="B74" s="125" t="s">
        <v>9</v>
      </c>
      <c r="C74" s="109" t="s">
        <v>48</v>
      </c>
      <c r="D74" s="128" t="s">
        <v>11</v>
      </c>
      <c r="E74" s="129">
        <v>196</v>
      </c>
      <c r="F74" s="130">
        <v>196</v>
      </c>
      <c r="G74" s="131">
        <f>F74/E74</f>
        <v>1</v>
      </c>
      <c r="H74" s="116">
        <f>E74+E76+E78+E80+E81+E83+E85+E87</f>
        <v>601</v>
      </c>
      <c r="I74" s="119">
        <f>F74+F76+F78+F80+F81+F83+F85+F87</f>
        <v>601</v>
      </c>
      <c r="J74" s="57">
        <f>I74/H74</f>
        <v>1</v>
      </c>
      <c r="L74" s="86">
        <v>1</v>
      </c>
      <c r="M74" s="86">
        <v>6</v>
      </c>
      <c r="N74" s="86">
        <v>9</v>
      </c>
      <c r="O74" s="86">
        <v>6</v>
      </c>
    </row>
    <row r="75" spans="1:15" ht="15" thickBot="1" x14ac:dyDescent="0.4">
      <c r="A75" s="158"/>
      <c r="B75" s="126"/>
      <c r="C75" s="110"/>
      <c r="D75" s="112"/>
      <c r="E75" s="102"/>
      <c r="F75" s="105"/>
      <c r="G75" s="108"/>
      <c r="H75" s="117"/>
      <c r="I75" s="120"/>
      <c r="J75" s="58"/>
      <c r="L75" s="82"/>
      <c r="M75" s="82"/>
      <c r="N75" s="82"/>
      <c r="O75" s="82"/>
    </row>
    <row r="76" spans="1:15" x14ac:dyDescent="0.35">
      <c r="A76" s="158"/>
      <c r="B76" s="126"/>
      <c r="C76" s="156" t="s">
        <v>49</v>
      </c>
      <c r="D76" s="111" t="s">
        <v>11</v>
      </c>
      <c r="E76" s="100">
        <v>83</v>
      </c>
      <c r="F76" s="103">
        <v>83</v>
      </c>
      <c r="G76" s="106">
        <f>F76/E76</f>
        <v>1</v>
      </c>
      <c r="H76" s="117"/>
      <c r="I76" s="120"/>
      <c r="J76" s="58"/>
      <c r="L76" s="81">
        <v>13</v>
      </c>
      <c r="M76" s="81">
        <v>2</v>
      </c>
      <c r="N76" s="81">
        <v>2</v>
      </c>
      <c r="O76" s="81">
        <v>10</v>
      </c>
    </row>
    <row r="77" spans="1:15" ht="15" thickBot="1" x14ac:dyDescent="0.4">
      <c r="A77" s="158"/>
      <c r="B77" s="126"/>
      <c r="C77" s="157"/>
      <c r="D77" s="112"/>
      <c r="E77" s="102"/>
      <c r="F77" s="105"/>
      <c r="G77" s="108"/>
      <c r="H77" s="117"/>
      <c r="I77" s="120"/>
      <c r="J77" s="58"/>
      <c r="L77" s="82"/>
      <c r="M77" s="82"/>
      <c r="N77" s="82"/>
      <c r="O77" s="82"/>
    </row>
    <row r="78" spans="1:15" x14ac:dyDescent="0.35">
      <c r="A78" s="158"/>
      <c r="B78" s="126"/>
      <c r="C78" s="109" t="s">
        <v>50</v>
      </c>
      <c r="D78" s="111" t="s">
        <v>11</v>
      </c>
      <c r="E78" s="100">
        <v>16</v>
      </c>
      <c r="F78" s="103">
        <v>16</v>
      </c>
      <c r="G78" s="106">
        <f>F78/E78</f>
        <v>1</v>
      </c>
      <c r="H78" s="117"/>
      <c r="I78" s="120"/>
      <c r="J78" s="58"/>
      <c r="L78" s="81">
        <v>8</v>
      </c>
      <c r="M78" s="81">
        <v>2</v>
      </c>
      <c r="N78" s="81">
        <v>6</v>
      </c>
      <c r="O78" s="81">
        <v>6</v>
      </c>
    </row>
    <row r="79" spans="1:15" ht="15" thickBot="1" x14ac:dyDescent="0.4">
      <c r="A79" s="158"/>
      <c r="B79" s="126"/>
      <c r="C79" s="110"/>
      <c r="D79" s="112"/>
      <c r="E79" s="102"/>
      <c r="F79" s="105"/>
      <c r="G79" s="108"/>
      <c r="H79" s="117"/>
      <c r="I79" s="120"/>
      <c r="J79" s="58"/>
      <c r="L79" s="82"/>
      <c r="M79" s="82"/>
      <c r="N79" s="82"/>
      <c r="O79" s="82"/>
    </row>
    <row r="80" spans="1:15" ht="21.5" thickBot="1" x14ac:dyDescent="0.55000000000000004">
      <c r="A80" s="158"/>
      <c r="B80" s="126"/>
      <c r="C80" s="18" t="s">
        <v>51</v>
      </c>
      <c r="D80" s="14" t="s">
        <v>34</v>
      </c>
      <c r="E80" s="40">
        <v>0</v>
      </c>
      <c r="F80" s="41">
        <v>0</v>
      </c>
      <c r="G80" s="42"/>
      <c r="H80" s="117"/>
      <c r="I80" s="120"/>
      <c r="J80" s="58"/>
      <c r="L80" s="37" t="s">
        <v>34</v>
      </c>
      <c r="M80" s="37">
        <v>2</v>
      </c>
      <c r="N80" s="37">
        <v>3</v>
      </c>
      <c r="O80" s="37">
        <v>2</v>
      </c>
    </row>
    <row r="81" spans="1:15" x14ac:dyDescent="0.35">
      <c r="A81" s="158"/>
      <c r="B81" s="126"/>
      <c r="C81" s="162" t="s">
        <v>52</v>
      </c>
      <c r="D81" s="111" t="s">
        <v>11</v>
      </c>
      <c r="E81" s="100">
        <v>69</v>
      </c>
      <c r="F81" s="103">
        <v>69</v>
      </c>
      <c r="G81" s="106">
        <f>F81/E81</f>
        <v>1</v>
      </c>
      <c r="H81" s="117"/>
      <c r="I81" s="120"/>
      <c r="J81" s="58"/>
      <c r="L81" s="81">
        <v>2</v>
      </c>
      <c r="M81" s="81">
        <v>2</v>
      </c>
      <c r="N81" s="81">
        <v>2</v>
      </c>
      <c r="O81" s="81">
        <v>2</v>
      </c>
    </row>
    <row r="82" spans="1:15" ht="15" thickBot="1" x14ac:dyDescent="0.4">
      <c r="A82" s="158"/>
      <c r="B82" s="126"/>
      <c r="C82" s="110"/>
      <c r="D82" s="112"/>
      <c r="E82" s="102"/>
      <c r="F82" s="105"/>
      <c r="G82" s="108"/>
      <c r="H82" s="117"/>
      <c r="I82" s="120"/>
      <c r="J82" s="58"/>
      <c r="L82" s="82"/>
      <c r="M82" s="82"/>
      <c r="N82" s="82"/>
      <c r="O82" s="82"/>
    </row>
    <row r="83" spans="1:15" x14ac:dyDescent="0.35">
      <c r="A83" s="158"/>
      <c r="B83" s="126"/>
      <c r="C83" s="160" t="s">
        <v>53</v>
      </c>
      <c r="D83" s="111" t="s">
        <v>11</v>
      </c>
      <c r="E83" s="100">
        <v>4</v>
      </c>
      <c r="F83" s="103">
        <v>4</v>
      </c>
      <c r="G83" s="106">
        <f>F83/E83</f>
        <v>1</v>
      </c>
      <c r="H83" s="117"/>
      <c r="I83" s="120"/>
      <c r="J83" s="58"/>
      <c r="L83" s="81">
        <v>4</v>
      </c>
      <c r="M83" s="81">
        <v>1</v>
      </c>
      <c r="N83" s="81">
        <v>5</v>
      </c>
      <c r="O83" s="81">
        <v>3</v>
      </c>
    </row>
    <row r="84" spans="1:15" ht="15" thickBot="1" x14ac:dyDescent="0.4">
      <c r="A84" s="158"/>
      <c r="B84" s="126"/>
      <c r="C84" s="161"/>
      <c r="D84" s="112"/>
      <c r="E84" s="102"/>
      <c r="F84" s="105"/>
      <c r="G84" s="108"/>
      <c r="H84" s="117"/>
      <c r="I84" s="120"/>
      <c r="J84" s="58"/>
      <c r="L84" s="82"/>
      <c r="M84" s="82"/>
      <c r="N84" s="82"/>
      <c r="O84" s="82"/>
    </row>
    <row r="85" spans="1:15" x14ac:dyDescent="0.35">
      <c r="A85" s="158"/>
      <c r="B85" s="126"/>
      <c r="C85" s="132" t="s">
        <v>54</v>
      </c>
      <c r="D85" s="111" t="s">
        <v>11</v>
      </c>
      <c r="E85" s="100">
        <v>75</v>
      </c>
      <c r="F85" s="103">
        <v>75</v>
      </c>
      <c r="G85" s="106">
        <f>F85/E85</f>
        <v>1</v>
      </c>
      <c r="H85" s="117"/>
      <c r="I85" s="120"/>
      <c r="J85" s="58"/>
      <c r="L85" s="81">
        <v>5</v>
      </c>
      <c r="M85" s="81">
        <v>5</v>
      </c>
      <c r="N85" s="81">
        <v>3</v>
      </c>
      <c r="O85" s="81">
        <v>1</v>
      </c>
    </row>
    <row r="86" spans="1:15" ht="15" thickBot="1" x14ac:dyDescent="0.4">
      <c r="A86" s="158"/>
      <c r="B86" s="127"/>
      <c r="C86" s="110"/>
      <c r="D86" s="112"/>
      <c r="E86" s="102"/>
      <c r="F86" s="105"/>
      <c r="G86" s="108"/>
      <c r="H86" s="117"/>
      <c r="I86" s="120"/>
      <c r="J86" s="58"/>
      <c r="L86" s="82"/>
      <c r="M86" s="82"/>
      <c r="N86" s="82"/>
      <c r="O86" s="82"/>
    </row>
    <row r="87" spans="1:15" x14ac:dyDescent="0.35">
      <c r="A87" s="158"/>
      <c r="B87" s="133" t="s">
        <v>13</v>
      </c>
      <c r="C87" s="134"/>
      <c r="D87" s="138" t="s">
        <v>11</v>
      </c>
      <c r="E87" s="141">
        <v>158</v>
      </c>
      <c r="F87" s="144">
        <v>158</v>
      </c>
      <c r="G87" s="147">
        <f>F87/E87</f>
        <v>1</v>
      </c>
      <c r="H87" s="117"/>
      <c r="I87" s="120"/>
      <c r="J87" s="58"/>
      <c r="L87" s="78">
        <v>16</v>
      </c>
      <c r="M87" s="78">
        <v>12</v>
      </c>
      <c r="N87" s="78">
        <v>5</v>
      </c>
      <c r="O87" s="78">
        <v>21</v>
      </c>
    </row>
    <row r="88" spans="1:15" x14ac:dyDescent="0.35">
      <c r="A88" s="158"/>
      <c r="B88" s="133"/>
      <c r="C88" s="135"/>
      <c r="D88" s="139"/>
      <c r="E88" s="142"/>
      <c r="F88" s="145"/>
      <c r="G88" s="148"/>
      <c r="H88" s="117"/>
      <c r="I88" s="120"/>
      <c r="J88" s="58"/>
      <c r="L88" s="79"/>
      <c r="M88" s="79"/>
      <c r="N88" s="79"/>
      <c r="O88" s="79"/>
    </row>
    <row r="89" spans="1:15" ht="15" thickBot="1" x14ac:dyDescent="0.4">
      <c r="A89" s="159"/>
      <c r="B89" s="136"/>
      <c r="C89" s="137"/>
      <c r="D89" s="140"/>
      <c r="E89" s="143"/>
      <c r="F89" s="146"/>
      <c r="G89" s="149"/>
      <c r="H89" s="118"/>
      <c r="I89" s="121"/>
      <c r="J89" s="59"/>
      <c r="L89" s="80"/>
      <c r="M89" s="80"/>
      <c r="N89" s="80"/>
      <c r="O89" s="80"/>
    </row>
    <row r="90" spans="1:15" x14ac:dyDescent="0.35">
      <c r="A90" s="122" t="s">
        <v>55</v>
      </c>
      <c r="B90" s="125" t="s">
        <v>9</v>
      </c>
      <c r="C90" s="109" t="s">
        <v>56</v>
      </c>
      <c r="D90" s="128" t="s">
        <v>11</v>
      </c>
      <c r="E90" s="129">
        <v>189</v>
      </c>
      <c r="F90" s="130">
        <v>141</v>
      </c>
      <c r="G90" s="131">
        <f>F90/E90</f>
        <v>0.74603174603174605</v>
      </c>
      <c r="H90" s="116">
        <f>E90+E92+E94+E96+E98+E100+E102+E103+E106+E108</f>
        <v>1537</v>
      </c>
      <c r="I90" s="119">
        <f>F90+F92+F94+F96+F98+F100+F102+F103+F106+F108</f>
        <v>1489</v>
      </c>
      <c r="J90" s="57">
        <f>I90/H90</f>
        <v>0.96877033181522443</v>
      </c>
      <c r="L90" s="85">
        <v>4</v>
      </c>
      <c r="M90" s="85">
        <v>4</v>
      </c>
      <c r="N90" s="85">
        <v>4</v>
      </c>
      <c r="O90" s="85">
        <v>6</v>
      </c>
    </row>
    <row r="91" spans="1:15" ht="15" thickBot="1" x14ac:dyDescent="0.4">
      <c r="A91" s="123"/>
      <c r="B91" s="126"/>
      <c r="C91" s="110"/>
      <c r="D91" s="112"/>
      <c r="E91" s="102"/>
      <c r="F91" s="105"/>
      <c r="G91" s="108"/>
      <c r="H91" s="117"/>
      <c r="I91" s="120"/>
      <c r="J91" s="58"/>
      <c r="L91" s="82"/>
      <c r="M91" s="82"/>
      <c r="N91" s="82"/>
      <c r="O91" s="82"/>
    </row>
    <row r="92" spans="1:15" x14ac:dyDescent="0.35">
      <c r="A92" s="123"/>
      <c r="B92" s="126"/>
      <c r="C92" s="109" t="s">
        <v>57</v>
      </c>
      <c r="D92" s="111" t="s">
        <v>11</v>
      </c>
      <c r="E92" s="100">
        <v>8</v>
      </c>
      <c r="F92" s="103">
        <v>8</v>
      </c>
      <c r="G92" s="106">
        <f>F92/E92</f>
        <v>1</v>
      </c>
      <c r="H92" s="117"/>
      <c r="I92" s="120"/>
      <c r="J92" s="58"/>
      <c r="L92" s="81">
        <v>13</v>
      </c>
      <c r="M92" s="81">
        <v>14</v>
      </c>
      <c r="N92" s="81">
        <v>13</v>
      </c>
      <c r="O92" s="81" t="s">
        <v>34</v>
      </c>
    </row>
    <row r="93" spans="1:15" ht="15" thickBot="1" x14ac:dyDescent="0.4">
      <c r="A93" s="123"/>
      <c r="B93" s="126"/>
      <c r="C93" s="110"/>
      <c r="D93" s="112"/>
      <c r="E93" s="102"/>
      <c r="F93" s="105"/>
      <c r="G93" s="108"/>
      <c r="H93" s="117"/>
      <c r="I93" s="120"/>
      <c r="J93" s="58"/>
      <c r="L93" s="82"/>
      <c r="M93" s="82"/>
      <c r="N93" s="82"/>
      <c r="O93" s="82"/>
    </row>
    <row r="94" spans="1:15" x14ac:dyDescent="0.35">
      <c r="A94" s="123"/>
      <c r="B94" s="126"/>
      <c r="C94" s="109" t="s">
        <v>58</v>
      </c>
      <c r="D94" s="111" t="s">
        <v>11</v>
      </c>
      <c r="E94" s="100">
        <v>29</v>
      </c>
      <c r="F94" s="103">
        <v>29</v>
      </c>
      <c r="G94" s="106">
        <f>F94/E94</f>
        <v>1</v>
      </c>
      <c r="H94" s="117"/>
      <c r="I94" s="120"/>
      <c r="J94" s="58"/>
      <c r="L94" s="81">
        <v>12</v>
      </c>
      <c r="M94" s="81">
        <v>12</v>
      </c>
      <c r="N94" s="81">
        <v>8</v>
      </c>
      <c r="O94" s="81">
        <v>11</v>
      </c>
    </row>
    <row r="95" spans="1:15" ht="15" thickBot="1" x14ac:dyDescent="0.4">
      <c r="A95" s="123"/>
      <c r="B95" s="126"/>
      <c r="C95" s="110"/>
      <c r="D95" s="112"/>
      <c r="E95" s="102"/>
      <c r="F95" s="105"/>
      <c r="G95" s="108"/>
      <c r="H95" s="117"/>
      <c r="I95" s="120"/>
      <c r="J95" s="58"/>
      <c r="L95" s="82"/>
      <c r="M95" s="82"/>
      <c r="N95" s="82"/>
      <c r="O95" s="82"/>
    </row>
    <row r="96" spans="1:15" x14ac:dyDescent="0.35">
      <c r="A96" s="123"/>
      <c r="B96" s="126"/>
      <c r="C96" s="94" t="s">
        <v>59</v>
      </c>
      <c r="D96" s="111" t="s">
        <v>11</v>
      </c>
      <c r="E96" s="100">
        <v>79</v>
      </c>
      <c r="F96" s="103">
        <v>79</v>
      </c>
      <c r="G96" s="106">
        <f>F96/E96</f>
        <v>1</v>
      </c>
      <c r="H96" s="117"/>
      <c r="I96" s="120"/>
      <c r="J96" s="58"/>
      <c r="L96" s="81">
        <v>1</v>
      </c>
      <c r="M96" s="81">
        <v>3</v>
      </c>
      <c r="N96" s="81">
        <v>2</v>
      </c>
      <c r="O96" s="81">
        <v>2</v>
      </c>
    </row>
    <row r="97" spans="1:20" ht="15" thickBot="1" x14ac:dyDescent="0.4">
      <c r="A97" s="123"/>
      <c r="B97" s="126"/>
      <c r="C97" s="110"/>
      <c r="D97" s="112"/>
      <c r="E97" s="102"/>
      <c r="F97" s="105"/>
      <c r="G97" s="108"/>
      <c r="H97" s="117"/>
      <c r="I97" s="120"/>
      <c r="J97" s="58"/>
      <c r="L97" s="82"/>
      <c r="M97" s="82"/>
      <c r="N97" s="82"/>
      <c r="O97" s="82"/>
    </row>
    <row r="98" spans="1:20" x14ac:dyDescent="0.35">
      <c r="A98" s="123"/>
      <c r="B98" s="126"/>
      <c r="C98" s="113" t="s">
        <v>60</v>
      </c>
      <c r="D98" s="111" t="s">
        <v>11</v>
      </c>
      <c r="E98" s="100">
        <v>74</v>
      </c>
      <c r="F98" s="103">
        <v>74</v>
      </c>
      <c r="G98" s="106">
        <f>F98/E98</f>
        <v>1</v>
      </c>
      <c r="H98" s="117"/>
      <c r="I98" s="120"/>
      <c r="J98" s="58"/>
      <c r="L98" s="81" t="s">
        <v>34</v>
      </c>
      <c r="M98" s="81" t="s">
        <v>34</v>
      </c>
      <c r="N98" s="87" t="s">
        <v>34</v>
      </c>
      <c r="O98" s="81" t="s">
        <v>34</v>
      </c>
    </row>
    <row r="99" spans="1:20" ht="15" thickBot="1" x14ac:dyDescent="0.4">
      <c r="A99" s="123"/>
      <c r="B99" s="126"/>
      <c r="C99" s="114"/>
      <c r="D99" s="112"/>
      <c r="E99" s="102"/>
      <c r="F99" s="105"/>
      <c r="G99" s="108"/>
      <c r="H99" s="117"/>
      <c r="I99" s="120"/>
      <c r="J99" s="58"/>
      <c r="L99" s="82"/>
      <c r="M99" s="82"/>
      <c r="N99" s="87"/>
      <c r="O99" s="82"/>
    </row>
    <row r="100" spans="1:20" x14ac:dyDescent="0.35">
      <c r="A100" s="123"/>
      <c r="B100" s="126"/>
      <c r="C100" s="115" t="s">
        <v>61</v>
      </c>
      <c r="D100" s="111" t="s">
        <v>11</v>
      </c>
      <c r="E100" s="100">
        <v>68</v>
      </c>
      <c r="F100" s="103">
        <v>68</v>
      </c>
      <c r="G100" s="106">
        <f>F100/E100</f>
        <v>1</v>
      </c>
      <c r="H100" s="117"/>
      <c r="I100" s="120"/>
      <c r="J100" s="58"/>
      <c r="L100" s="81">
        <v>1</v>
      </c>
      <c r="M100" s="81" t="s">
        <v>34</v>
      </c>
      <c r="N100" s="86" t="s">
        <v>34</v>
      </c>
      <c r="O100" s="81">
        <v>2</v>
      </c>
    </row>
    <row r="101" spans="1:20" ht="15" thickBot="1" x14ac:dyDescent="0.4">
      <c r="A101" s="123"/>
      <c r="B101" s="126"/>
      <c r="C101" s="114"/>
      <c r="D101" s="112"/>
      <c r="E101" s="102"/>
      <c r="F101" s="105"/>
      <c r="G101" s="108"/>
      <c r="H101" s="117"/>
      <c r="I101" s="120"/>
      <c r="J101" s="58"/>
      <c r="L101" s="82"/>
      <c r="M101" s="82"/>
      <c r="N101" s="82"/>
      <c r="O101" s="82"/>
    </row>
    <row r="102" spans="1:20" ht="21.5" thickBot="1" x14ac:dyDescent="0.55000000000000004">
      <c r="A102" s="123"/>
      <c r="B102" s="126"/>
      <c r="C102" s="13" t="s">
        <v>62</v>
      </c>
      <c r="D102" s="14" t="s">
        <v>11</v>
      </c>
      <c r="E102" s="40">
        <v>0</v>
      </c>
      <c r="F102" s="41">
        <v>0</v>
      </c>
      <c r="G102" s="42" t="s">
        <v>34</v>
      </c>
      <c r="H102" s="117"/>
      <c r="I102" s="120"/>
      <c r="J102" s="58"/>
      <c r="L102" s="37" t="s">
        <v>34</v>
      </c>
      <c r="M102" s="37" t="s">
        <v>34</v>
      </c>
      <c r="N102" s="37" t="s">
        <v>34</v>
      </c>
      <c r="O102" s="37" t="s">
        <v>34</v>
      </c>
    </row>
    <row r="103" spans="1:20" x14ac:dyDescent="0.35">
      <c r="A103" s="123"/>
      <c r="B103" s="126"/>
      <c r="C103" s="94" t="s">
        <v>63</v>
      </c>
      <c r="D103" s="97" t="s">
        <v>11</v>
      </c>
      <c r="E103" s="100">
        <v>187</v>
      </c>
      <c r="F103" s="103">
        <v>187</v>
      </c>
      <c r="G103" s="106">
        <f>F103/E103</f>
        <v>1</v>
      </c>
      <c r="H103" s="117"/>
      <c r="I103" s="120"/>
      <c r="J103" s="58"/>
      <c r="L103" s="81">
        <v>1</v>
      </c>
      <c r="M103" s="81">
        <v>2</v>
      </c>
      <c r="N103" s="81">
        <v>2</v>
      </c>
      <c r="O103" s="81">
        <v>2</v>
      </c>
    </row>
    <row r="104" spans="1:20" x14ac:dyDescent="0.35">
      <c r="A104" s="123"/>
      <c r="B104" s="126"/>
      <c r="C104" s="95"/>
      <c r="D104" s="98"/>
      <c r="E104" s="101"/>
      <c r="F104" s="104"/>
      <c r="G104" s="107"/>
      <c r="H104" s="117"/>
      <c r="I104" s="120"/>
      <c r="J104" s="58"/>
      <c r="L104" s="86"/>
      <c r="M104" s="86"/>
      <c r="N104" s="86"/>
      <c r="O104" s="86"/>
    </row>
    <row r="105" spans="1:20" ht="15" thickBot="1" x14ac:dyDescent="0.4">
      <c r="A105" s="123"/>
      <c r="B105" s="126"/>
      <c r="C105" s="96"/>
      <c r="D105" s="99"/>
      <c r="E105" s="102"/>
      <c r="F105" s="105"/>
      <c r="G105" s="108"/>
      <c r="H105" s="117"/>
      <c r="I105" s="120"/>
      <c r="J105" s="58"/>
      <c r="L105" s="82"/>
      <c r="M105" s="82"/>
      <c r="N105" s="82"/>
      <c r="O105" s="82"/>
    </row>
    <row r="106" spans="1:20" x14ac:dyDescent="0.35">
      <c r="A106" s="123"/>
      <c r="B106" s="126"/>
      <c r="C106" s="109" t="s">
        <v>64</v>
      </c>
      <c r="D106" s="111" t="s">
        <v>11</v>
      </c>
      <c r="E106" s="100">
        <v>81</v>
      </c>
      <c r="F106" s="103">
        <v>81</v>
      </c>
      <c r="G106" s="106">
        <f>F106/E106</f>
        <v>1</v>
      </c>
      <c r="H106" s="117"/>
      <c r="I106" s="120"/>
      <c r="J106" s="58"/>
      <c r="L106" s="81" t="s">
        <v>34</v>
      </c>
      <c r="M106" s="81" t="s">
        <v>34</v>
      </c>
      <c r="N106" s="81" t="s">
        <v>34</v>
      </c>
      <c r="O106" s="81">
        <v>15</v>
      </c>
    </row>
    <row r="107" spans="1:20" ht="15" thickBot="1" x14ac:dyDescent="0.4">
      <c r="A107" s="123"/>
      <c r="B107" s="127"/>
      <c r="C107" s="110"/>
      <c r="D107" s="112"/>
      <c r="E107" s="102"/>
      <c r="F107" s="105"/>
      <c r="G107" s="108"/>
      <c r="H107" s="117"/>
      <c r="I107" s="120"/>
      <c r="J107" s="58"/>
      <c r="L107" s="82"/>
      <c r="M107" s="82"/>
      <c r="N107" s="82"/>
      <c r="O107" s="82"/>
    </row>
    <row r="108" spans="1:20" x14ac:dyDescent="0.35">
      <c r="A108" s="124"/>
      <c r="B108" s="150" t="s">
        <v>35</v>
      </c>
      <c r="C108" s="151"/>
      <c r="D108" s="138" t="s">
        <v>11</v>
      </c>
      <c r="E108" s="141">
        <v>822</v>
      </c>
      <c r="F108" s="144">
        <v>822</v>
      </c>
      <c r="G108" s="147">
        <f>F108/E108</f>
        <v>1</v>
      </c>
      <c r="H108" s="117"/>
      <c r="I108" s="120"/>
      <c r="J108" s="58"/>
      <c r="L108" s="78">
        <v>27</v>
      </c>
      <c r="M108" s="78">
        <v>16</v>
      </c>
      <c r="N108" s="78">
        <v>7</v>
      </c>
      <c r="O108" s="78">
        <v>25</v>
      </c>
    </row>
    <row r="109" spans="1:20" ht="18.5" x14ac:dyDescent="0.35">
      <c r="A109" s="19"/>
      <c r="B109" s="152"/>
      <c r="C109" s="153"/>
      <c r="D109" s="139"/>
      <c r="E109" s="142"/>
      <c r="F109" s="145"/>
      <c r="G109" s="148"/>
      <c r="H109" s="117"/>
      <c r="I109" s="120"/>
      <c r="J109" s="58"/>
      <c r="L109" s="79"/>
      <c r="M109" s="79"/>
      <c r="N109" s="79"/>
      <c r="O109" s="79"/>
    </row>
    <row r="110" spans="1:20" ht="19" thickBot="1" x14ac:dyDescent="0.4">
      <c r="A110" s="20"/>
      <c r="B110" s="154"/>
      <c r="C110" s="155"/>
      <c r="D110" s="140"/>
      <c r="E110" s="143"/>
      <c r="F110" s="146"/>
      <c r="G110" s="149"/>
      <c r="H110" s="118"/>
      <c r="I110" s="121"/>
      <c r="J110" s="59"/>
      <c r="L110" s="80"/>
      <c r="M110" s="80"/>
      <c r="N110" s="80"/>
      <c r="O110" s="80"/>
    </row>
    <row r="111" spans="1:20" ht="26.4" thickBot="1" x14ac:dyDescent="0.55000000000000004">
      <c r="A111" s="29"/>
      <c r="B111" s="29"/>
      <c r="C111" s="30"/>
      <c r="D111" s="31"/>
      <c r="E111" s="21">
        <f>SUM(E8:E110)</f>
        <v>5948</v>
      </c>
      <c r="F111" s="22">
        <f>SUM(F8:F110)</f>
        <v>5888</v>
      </c>
      <c r="G111" s="39"/>
      <c r="H111" s="23">
        <f>SUM(H8:H110)</f>
        <v>5948</v>
      </c>
      <c r="I111" s="24">
        <f>SUM(I8:I110)</f>
        <v>5888</v>
      </c>
      <c r="J111" s="25">
        <f>I111/H111</f>
        <v>0.98991257565568258</v>
      </c>
      <c r="L111" s="44">
        <f>SUM(L8:L110)</f>
        <v>270</v>
      </c>
      <c r="M111" s="45">
        <f>SUM(M8:M110)</f>
        <v>234</v>
      </c>
      <c r="N111" s="45">
        <f>SUM(N8:N110)</f>
        <v>196</v>
      </c>
      <c r="O111" s="55">
        <f>SUM(O8:O110)</f>
        <v>287</v>
      </c>
    </row>
    <row r="112" spans="1:20" ht="27" customHeight="1" x14ac:dyDescent="0.6">
      <c r="A112" s="29"/>
      <c r="B112" s="29"/>
      <c r="C112" s="30"/>
      <c r="D112" s="31"/>
      <c r="E112" s="46"/>
      <c r="F112" s="46"/>
      <c r="G112" s="47"/>
      <c r="H112" s="48"/>
      <c r="I112" s="49"/>
      <c r="J112" s="50"/>
      <c r="L112" s="227" t="s">
        <v>77</v>
      </c>
      <c r="M112" s="228"/>
      <c r="N112" s="213" t="s">
        <v>78</v>
      </c>
      <c r="O112" s="214"/>
      <c r="Q112" s="83" t="s">
        <v>73</v>
      </c>
      <c r="R112" s="84"/>
      <c r="S112" s="72">
        <f>I111</f>
        <v>5888</v>
      </c>
      <c r="T112" s="73"/>
    </row>
    <row r="113" spans="7:20" ht="31.5" customHeight="1" x14ac:dyDescent="0.35">
      <c r="L113" s="229"/>
      <c r="M113" s="230"/>
      <c r="N113" s="215"/>
      <c r="O113" s="216"/>
      <c r="Q113" s="62"/>
      <c r="R113" s="63"/>
      <c r="S113" s="68"/>
      <c r="T113" s="69"/>
    </row>
    <row r="114" spans="7:20" ht="19" thickBot="1" x14ac:dyDescent="0.5">
      <c r="L114" s="53">
        <f>SUM(L111:O111)</f>
        <v>987</v>
      </c>
      <c r="M114" s="54"/>
      <c r="N114" s="211">
        <v>13</v>
      </c>
      <c r="O114" s="212"/>
      <c r="Q114" s="62"/>
      <c r="R114" s="63"/>
      <c r="S114" s="68"/>
      <c r="T114" s="69"/>
    </row>
    <row r="115" spans="7:20" ht="19" thickBot="1" x14ac:dyDescent="0.5">
      <c r="M115" s="51"/>
      <c r="N115" s="52"/>
      <c r="O115" s="52"/>
      <c r="Q115" s="64"/>
      <c r="R115" s="65"/>
      <c r="S115" s="70"/>
      <c r="T115" s="71"/>
    </row>
    <row r="116" spans="7:20" ht="38.25" customHeight="1" x14ac:dyDescent="0.35">
      <c r="L116" s="231" t="s">
        <v>79</v>
      </c>
      <c r="M116" s="232"/>
      <c r="N116" s="217">
        <f>L114+N114</f>
        <v>1000</v>
      </c>
      <c r="O116" s="218"/>
      <c r="Q116" s="60" t="s">
        <v>74</v>
      </c>
      <c r="R116" s="61"/>
      <c r="S116" s="66">
        <f>L114</f>
        <v>987</v>
      </c>
      <c r="T116" s="67"/>
    </row>
    <row r="117" spans="7:20" ht="15.75" customHeight="1" x14ac:dyDescent="0.35">
      <c r="L117" s="233"/>
      <c r="M117" s="234"/>
      <c r="N117" s="219"/>
      <c r="O117" s="220"/>
      <c r="Q117" s="62"/>
      <c r="R117" s="63"/>
      <c r="S117" s="68"/>
      <c r="T117" s="69"/>
    </row>
    <row r="118" spans="7:20" ht="15" customHeight="1" x14ac:dyDescent="0.35">
      <c r="G118" s="1"/>
      <c r="L118" s="235"/>
      <c r="M118" s="236"/>
      <c r="N118" s="221"/>
      <c r="O118" s="222"/>
      <c r="Q118" s="62"/>
      <c r="R118" s="63"/>
      <c r="S118" s="68"/>
      <c r="T118" s="69"/>
    </row>
    <row r="119" spans="7:20" ht="15" customHeight="1" x14ac:dyDescent="0.35">
      <c r="G119" s="1"/>
      <c r="L119" s="237" t="s">
        <v>72</v>
      </c>
      <c r="M119" s="238"/>
      <c r="N119" s="223">
        <f>L114/N116</f>
        <v>0.98699999999999999</v>
      </c>
      <c r="O119" s="224"/>
      <c r="Q119" s="64"/>
      <c r="R119" s="65"/>
      <c r="S119" s="70"/>
      <c r="T119" s="71"/>
    </row>
    <row r="120" spans="7:20" ht="32.25" customHeight="1" thickBot="1" x14ac:dyDescent="0.55000000000000004">
      <c r="G120" s="1"/>
      <c r="L120" s="239"/>
      <c r="M120" s="240"/>
      <c r="N120" s="225"/>
      <c r="O120" s="226"/>
      <c r="Q120" s="74" t="s">
        <v>75</v>
      </c>
      <c r="R120" s="75"/>
      <c r="S120" s="76">
        <f>SUM(S112:S119)</f>
        <v>6875</v>
      </c>
      <c r="T120" s="77"/>
    </row>
    <row r="121" spans="7:20" ht="14.4" x14ac:dyDescent="0.3">
      <c r="G121" s="1"/>
      <c r="L121" s="1"/>
      <c r="M121" s="1"/>
    </row>
    <row r="122" spans="7:20" ht="14.4" x14ac:dyDescent="0.3">
      <c r="G122" s="1"/>
      <c r="L122" s="1"/>
      <c r="M122" s="1"/>
    </row>
    <row r="123" spans="7:20" ht="14.4" x14ac:dyDescent="0.3">
      <c r="G123" s="1"/>
      <c r="L123" s="1"/>
      <c r="M123" s="1"/>
    </row>
    <row r="124" spans="7:20" ht="14.4" x14ac:dyDescent="0.3">
      <c r="G124" s="1"/>
      <c r="L124" s="1"/>
      <c r="M124" s="1"/>
    </row>
    <row r="127" spans="7:20" ht="18.5" x14ac:dyDescent="0.45">
      <c r="H127" s="32" t="s">
        <v>65</v>
      </c>
    </row>
    <row r="128" spans="7:20" ht="18.5" x14ac:dyDescent="0.45">
      <c r="H128" s="32" t="s">
        <v>76</v>
      </c>
    </row>
  </sheetData>
  <mergeCells count="456">
    <mergeCell ref="N114:O114"/>
    <mergeCell ref="N112:O113"/>
    <mergeCell ref="N116:O118"/>
    <mergeCell ref="N119:O120"/>
    <mergeCell ref="L112:M113"/>
    <mergeCell ref="L116:M118"/>
    <mergeCell ref="L119:M120"/>
    <mergeCell ref="E6:E7"/>
    <mergeCell ref="F6:F7"/>
    <mergeCell ref="G6:G7"/>
    <mergeCell ref="J6:J7"/>
    <mergeCell ref="J8:J14"/>
    <mergeCell ref="J15:J26"/>
    <mergeCell ref="H27:H35"/>
    <mergeCell ref="I27:I35"/>
    <mergeCell ref="J27:J35"/>
    <mergeCell ref="E33:E35"/>
    <mergeCell ref="F33:F35"/>
    <mergeCell ref="G33:G35"/>
    <mergeCell ref="J36:J53"/>
    <mergeCell ref="E58:E59"/>
    <mergeCell ref="F58:F59"/>
    <mergeCell ref="H71:H73"/>
    <mergeCell ref="I71:I73"/>
    <mergeCell ref="A8:A14"/>
    <mergeCell ref="B8:B11"/>
    <mergeCell ref="C8:C9"/>
    <mergeCell ref="D8:D9"/>
    <mergeCell ref="E8:E9"/>
    <mergeCell ref="F8:F9"/>
    <mergeCell ref="G8:G9"/>
    <mergeCell ref="H8:H14"/>
    <mergeCell ref="I8:I14"/>
    <mergeCell ref="C10:C11"/>
    <mergeCell ref="D10:D11"/>
    <mergeCell ref="E10:E11"/>
    <mergeCell ref="F10:F11"/>
    <mergeCell ref="G10:G11"/>
    <mergeCell ref="B12:C14"/>
    <mergeCell ref="D12:D14"/>
    <mergeCell ref="E12:E14"/>
    <mergeCell ref="F12:F14"/>
    <mergeCell ref="G12:G14"/>
    <mergeCell ref="A15:A26"/>
    <mergeCell ref="B15:B23"/>
    <mergeCell ref="C15:C16"/>
    <mergeCell ref="D15:D16"/>
    <mergeCell ref="E15:E16"/>
    <mergeCell ref="F15:F16"/>
    <mergeCell ref="G15:G16"/>
    <mergeCell ref="H15:H26"/>
    <mergeCell ref="I15:I26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G21:G22"/>
    <mergeCell ref="B24:C26"/>
    <mergeCell ref="D24:D26"/>
    <mergeCell ref="E24:E26"/>
    <mergeCell ref="F24:F26"/>
    <mergeCell ref="G24:G26"/>
    <mergeCell ref="A27:A35"/>
    <mergeCell ref="B27:B32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C31:C32"/>
    <mergeCell ref="D31:D32"/>
    <mergeCell ref="E31:E32"/>
    <mergeCell ref="F31:F32"/>
    <mergeCell ref="G31:G32"/>
    <mergeCell ref="B33:C35"/>
    <mergeCell ref="D33:D35"/>
    <mergeCell ref="F38:F39"/>
    <mergeCell ref="G38:G39"/>
    <mergeCell ref="C40:C41"/>
    <mergeCell ref="A36:A53"/>
    <mergeCell ref="B36:B50"/>
    <mergeCell ref="C36:C37"/>
    <mergeCell ref="D36:D37"/>
    <mergeCell ref="E36:E37"/>
    <mergeCell ref="F36:F37"/>
    <mergeCell ref="D40:D41"/>
    <mergeCell ref="E40:E41"/>
    <mergeCell ref="F40:F41"/>
    <mergeCell ref="C44:C45"/>
    <mergeCell ref="G40:G41"/>
    <mergeCell ref="C42:C43"/>
    <mergeCell ref="D42:D43"/>
    <mergeCell ref="E42:E43"/>
    <mergeCell ref="F42:F43"/>
    <mergeCell ref="G42:G43"/>
    <mergeCell ref="G36:G37"/>
    <mergeCell ref="H36:H53"/>
    <mergeCell ref="I36:I53"/>
    <mergeCell ref="D44:D45"/>
    <mergeCell ref="E44:E45"/>
    <mergeCell ref="F44:F45"/>
    <mergeCell ref="G44:G45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8:G49"/>
    <mergeCell ref="B51:C53"/>
    <mergeCell ref="D51:D53"/>
    <mergeCell ref="E51:E53"/>
    <mergeCell ref="F51:F53"/>
    <mergeCell ref="G51:G53"/>
    <mergeCell ref="C38:C39"/>
    <mergeCell ref="D38:D39"/>
    <mergeCell ref="E38:E39"/>
    <mergeCell ref="A71:A73"/>
    <mergeCell ref="B71:B72"/>
    <mergeCell ref="C71:C72"/>
    <mergeCell ref="D71:D72"/>
    <mergeCell ref="E71:E72"/>
    <mergeCell ref="D63:D64"/>
    <mergeCell ref="E63:E64"/>
    <mergeCell ref="F63:F64"/>
    <mergeCell ref="G63:G64"/>
    <mergeCell ref="C65:C66"/>
    <mergeCell ref="D65:D66"/>
    <mergeCell ref="E65:E66"/>
    <mergeCell ref="F65:F66"/>
    <mergeCell ref="G65:G66"/>
    <mergeCell ref="A54:A70"/>
    <mergeCell ref="B54:B67"/>
    <mergeCell ref="F71:F72"/>
    <mergeCell ref="G71:G72"/>
    <mergeCell ref="G58:G59"/>
    <mergeCell ref="C61:C62"/>
    <mergeCell ref="D61:D62"/>
    <mergeCell ref="E61:E62"/>
    <mergeCell ref="F61:F62"/>
    <mergeCell ref="G61:G62"/>
    <mergeCell ref="J71:J73"/>
    <mergeCell ref="B73:C73"/>
    <mergeCell ref="B68:C70"/>
    <mergeCell ref="D68:D70"/>
    <mergeCell ref="E68:E70"/>
    <mergeCell ref="F68:F70"/>
    <mergeCell ref="G68:G70"/>
    <mergeCell ref="J54:J70"/>
    <mergeCell ref="G54:G55"/>
    <mergeCell ref="H54:H70"/>
    <mergeCell ref="I54:I70"/>
    <mergeCell ref="C56:C57"/>
    <mergeCell ref="D56:D57"/>
    <mergeCell ref="E56:E57"/>
    <mergeCell ref="F56:F57"/>
    <mergeCell ref="G56:G57"/>
    <mergeCell ref="C58:C59"/>
    <mergeCell ref="C54:C55"/>
    <mergeCell ref="D54:D55"/>
    <mergeCell ref="E54:E55"/>
    <mergeCell ref="F54:F55"/>
    <mergeCell ref="D58:D59"/>
    <mergeCell ref="C63:C64"/>
    <mergeCell ref="J74:J89"/>
    <mergeCell ref="C76:C77"/>
    <mergeCell ref="D76:D77"/>
    <mergeCell ref="E76:E77"/>
    <mergeCell ref="F76:F77"/>
    <mergeCell ref="G76:G77"/>
    <mergeCell ref="C78:C79"/>
    <mergeCell ref="A74:A89"/>
    <mergeCell ref="B74:B86"/>
    <mergeCell ref="C74:C75"/>
    <mergeCell ref="D74:D75"/>
    <mergeCell ref="E74:E75"/>
    <mergeCell ref="F74:F75"/>
    <mergeCell ref="D78:D79"/>
    <mergeCell ref="E78:E79"/>
    <mergeCell ref="F78:F79"/>
    <mergeCell ref="C83:C84"/>
    <mergeCell ref="G78:G79"/>
    <mergeCell ref="C81:C82"/>
    <mergeCell ref="D81:D82"/>
    <mergeCell ref="E81:E82"/>
    <mergeCell ref="F81:F82"/>
    <mergeCell ref="G81:G82"/>
    <mergeCell ref="G74:G75"/>
    <mergeCell ref="H90:H110"/>
    <mergeCell ref="I90:I110"/>
    <mergeCell ref="G83:G84"/>
    <mergeCell ref="C85:C86"/>
    <mergeCell ref="D85:D86"/>
    <mergeCell ref="E85:E86"/>
    <mergeCell ref="F85:F86"/>
    <mergeCell ref="G85:G86"/>
    <mergeCell ref="B87:C89"/>
    <mergeCell ref="D87:D89"/>
    <mergeCell ref="E87:E89"/>
    <mergeCell ref="F87:F89"/>
    <mergeCell ref="G87:G89"/>
    <mergeCell ref="B108:C110"/>
    <mergeCell ref="D108:D110"/>
    <mergeCell ref="E108:E110"/>
    <mergeCell ref="F108:F110"/>
    <mergeCell ref="G108:G110"/>
    <mergeCell ref="A90:A108"/>
    <mergeCell ref="B90:B107"/>
    <mergeCell ref="C90:C91"/>
    <mergeCell ref="D90:D91"/>
    <mergeCell ref="E90:E91"/>
    <mergeCell ref="F90:F91"/>
    <mergeCell ref="G90:G91"/>
    <mergeCell ref="C92:C93"/>
    <mergeCell ref="D92:D93"/>
    <mergeCell ref="E92:E93"/>
    <mergeCell ref="F92:F93"/>
    <mergeCell ref="G92:G93"/>
    <mergeCell ref="F100:F101"/>
    <mergeCell ref="G100:G101"/>
    <mergeCell ref="C94:C95"/>
    <mergeCell ref="D94:D95"/>
    <mergeCell ref="E94:E95"/>
    <mergeCell ref="F94:F95"/>
    <mergeCell ref="G94:G95"/>
    <mergeCell ref="C96:C97"/>
    <mergeCell ref="D96:D97"/>
    <mergeCell ref="E96:E97"/>
    <mergeCell ref="F96:F97"/>
    <mergeCell ref="G96:G97"/>
    <mergeCell ref="D2:I4"/>
    <mergeCell ref="C103:C105"/>
    <mergeCell ref="D103:D105"/>
    <mergeCell ref="E103:E105"/>
    <mergeCell ref="F103:F105"/>
    <mergeCell ref="G103:G105"/>
    <mergeCell ref="C106:C107"/>
    <mergeCell ref="D106:D107"/>
    <mergeCell ref="E106:E107"/>
    <mergeCell ref="F106:F107"/>
    <mergeCell ref="G106:G107"/>
    <mergeCell ref="C98:C99"/>
    <mergeCell ref="D98:D99"/>
    <mergeCell ref="E98:E99"/>
    <mergeCell ref="F98:F99"/>
    <mergeCell ref="G98:G99"/>
    <mergeCell ref="C100:C101"/>
    <mergeCell ref="D100:D101"/>
    <mergeCell ref="E100:E101"/>
    <mergeCell ref="H74:H89"/>
    <mergeCell ref="I74:I89"/>
    <mergeCell ref="D83:D84"/>
    <mergeCell ref="E83:E84"/>
    <mergeCell ref="F83:F84"/>
    <mergeCell ref="O15:O16"/>
    <mergeCell ref="N15:N16"/>
    <mergeCell ref="M15:M16"/>
    <mergeCell ref="L15:L16"/>
    <mergeCell ref="L6:O6"/>
    <mergeCell ref="N12:N14"/>
    <mergeCell ref="M12:M14"/>
    <mergeCell ref="L12:L14"/>
    <mergeCell ref="O10:O11"/>
    <mergeCell ref="N10:N11"/>
    <mergeCell ref="M10:M11"/>
    <mergeCell ref="L10:L11"/>
    <mergeCell ref="O8:O9"/>
    <mergeCell ref="N8:N9"/>
    <mergeCell ref="M8:M9"/>
    <mergeCell ref="L8:L9"/>
    <mergeCell ref="O12:O14"/>
    <mergeCell ref="O19:O20"/>
    <mergeCell ref="N21:N22"/>
    <mergeCell ref="N19:N20"/>
    <mergeCell ref="M21:M22"/>
    <mergeCell ref="M19:M20"/>
    <mergeCell ref="L21:L22"/>
    <mergeCell ref="L19:L20"/>
    <mergeCell ref="O17:O18"/>
    <mergeCell ref="N17:N18"/>
    <mergeCell ref="M17:M18"/>
    <mergeCell ref="L17:L18"/>
    <mergeCell ref="M27:M28"/>
    <mergeCell ref="L24:L26"/>
    <mergeCell ref="M24:M26"/>
    <mergeCell ref="N24:N26"/>
    <mergeCell ref="O24:O26"/>
    <mergeCell ref="L31:L32"/>
    <mergeCell ref="L29:L30"/>
    <mergeCell ref="L27:L28"/>
    <mergeCell ref="O21:O22"/>
    <mergeCell ref="O27:O28"/>
    <mergeCell ref="O29:O30"/>
    <mergeCell ref="L36:L37"/>
    <mergeCell ref="O33:O35"/>
    <mergeCell ref="N33:N35"/>
    <mergeCell ref="M33:M35"/>
    <mergeCell ref="O44:O45"/>
    <mergeCell ref="N44:N45"/>
    <mergeCell ref="M44:M45"/>
    <mergeCell ref="L44:L45"/>
    <mergeCell ref="O42:O43"/>
    <mergeCell ref="N42:N43"/>
    <mergeCell ref="M42:M43"/>
    <mergeCell ref="L42:L43"/>
    <mergeCell ref="O40:O41"/>
    <mergeCell ref="N40:N41"/>
    <mergeCell ref="M40:M41"/>
    <mergeCell ref="L40:L41"/>
    <mergeCell ref="O31:O32"/>
    <mergeCell ref="N31:N32"/>
    <mergeCell ref="N29:N30"/>
    <mergeCell ref="N27:N28"/>
    <mergeCell ref="M31:M32"/>
    <mergeCell ref="M29:M30"/>
    <mergeCell ref="O46:O47"/>
    <mergeCell ref="O48:O49"/>
    <mergeCell ref="N48:N49"/>
    <mergeCell ref="N46:N47"/>
    <mergeCell ref="M48:M49"/>
    <mergeCell ref="M46:M47"/>
    <mergeCell ref="L48:L49"/>
    <mergeCell ref="L46:L47"/>
    <mergeCell ref="L33:L35"/>
    <mergeCell ref="O38:O39"/>
    <mergeCell ref="N38:N39"/>
    <mergeCell ref="M38:M39"/>
    <mergeCell ref="L38:L39"/>
    <mergeCell ref="O36:O37"/>
    <mergeCell ref="N36:N37"/>
    <mergeCell ref="M36:M37"/>
    <mergeCell ref="O51:O53"/>
    <mergeCell ref="N51:N53"/>
    <mergeCell ref="M51:M53"/>
    <mergeCell ref="L51:L53"/>
    <mergeCell ref="M58:M59"/>
    <mergeCell ref="M56:M57"/>
    <mergeCell ref="M54:M55"/>
    <mergeCell ref="L58:L59"/>
    <mergeCell ref="L56:L57"/>
    <mergeCell ref="L54:L55"/>
    <mergeCell ref="O58:O59"/>
    <mergeCell ref="O56:O57"/>
    <mergeCell ref="O54:O55"/>
    <mergeCell ref="N58:N59"/>
    <mergeCell ref="N56:N57"/>
    <mergeCell ref="N54:N55"/>
    <mergeCell ref="L63:L64"/>
    <mergeCell ref="L61:L62"/>
    <mergeCell ref="O68:O70"/>
    <mergeCell ref="N68:N70"/>
    <mergeCell ref="M68:M70"/>
    <mergeCell ref="L68:L70"/>
    <mergeCell ref="O71:O72"/>
    <mergeCell ref="N71:N72"/>
    <mergeCell ref="M71:M72"/>
    <mergeCell ref="L71:L72"/>
    <mergeCell ref="O65:O66"/>
    <mergeCell ref="O63:O64"/>
    <mergeCell ref="O61:O62"/>
    <mergeCell ref="N65:N66"/>
    <mergeCell ref="N63:N64"/>
    <mergeCell ref="N61:N62"/>
    <mergeCell ref="M65:M66"/>
    <mergeCell ref="M63:M64"/>
    <mergeCell ref="M61:M62"/>
    <mergeCell ref="O76:O77"/>
    <mergeCell ref="N76:N77"/>
    <mergeCell ref="M76:M77"/>
    <mergeCell ref="L76:L77"/>
    <mergeCell ref="O74:O75"/>
    <mergeCell ref="N74:N75"/>
    <mergeCell ref="M74:M75"/>
    <mergeCell ref="L74:L75"/>
    <mergeCell ref="L65:L66"/>
    <mergeCell ref="O85:O86"/>
    <mergeCell ref="N85:N86"/>
    <mergeCell ref="M85:M86"/>
    <mergeCell ref="L85:L86"/>
    <mergeCell ref="O83:O84"/>
    <mergeCell ref="N83:N84"/>
    <mergeCell ref="M83:M84"/>
    <mergeCell ref="L83:L84"/>
    <mergeCell ref="O78:O79"/>
    <mergeCell ref="N78:N79"/>
    <mergeCell ref="M78:M79"/>
    <mergeCell ref="L78:L79"/>
    <mergeCell ref="O81:O82"/>
    <mergeCell ref="N81:N82"/>
    <mergeCell ref="M81:M82"/>
    <mergeCell ref="L81:L82"/>
    <mergeCell ref="L103:L105"/>
    <mergeCell ref="O103:O105"/>
    <mergeCell ref="N103:N105"/>
    <mergeCell ref="O87:O89"/>
    <mergeCell ref="N87:N89"/>
    <mergeCell ref="M87:M89"/>
    <mergeCell ref="L87:L89"/>
    <mergeCell ref="O98:O99"/>
    <mergeCell ref="N98:N99"/>
    <mergeCell ref="M98:M99"/>
    <mergeCell ref="L98:L99"/>
    <mergeCell ref="O96:O97"/>
    <mergeCell ref="N96:N97"/>
    <mergeCell ref="M96:M97"/>
    <mergeCell ref="L96:L97"/>
    <mergeCell ref="O94:O95"/>
    <mergeCell ref="N94:N95"/>
    <mergeCell ref="M94:M95"/>
    <mergeCell ref="L94:L95"/>
    <mergeCell ref="O92:O93"/>
    <mergeCell ref="N92:N93"/>
    <mergeCell ref="M92:M93"/>
    <mergeCell ref="L92:L93"/>
    <mergeCell ref="J90:J110"/>
    <mergeCell ref="Q116:R119"/>
    <mergeCell ref="S116:T119"/>
    <mergeCell ref="S112:T115"/>
    <mergeCell ref="Q120:R120"/>
    <mergeCell ref="S120:T120"/>
    <mergeCell ref="O108:O110"/>
    <mergeCell ref="N108:N110"/>
    <mergeCell ref="M108:M110"/>
    <mergeCell ref="L108:L110"/>
    <mergeCell ref="O106:O107"/>
    <mergeCell ref="N106:N107"/>
    <mergeCell ref="M106:M107"/>
    <mergeCell ref="L106:L107"/>
    <mergeCell ref="Q112:R115"/>
    <mergeCell ref="O90:O91"/>
    <mergeCell ref="N90:N91"/>
    <mergeCell ref="M90:M91"/>
    <mergeCell ref="L90:L91"/>
    <mergeCell ref="O100:O101"/>
    <mergeCell ref="N100:N101"/>
    <mergeCell ref="M100:M101"/>
    <mergeCell ref="L100:L101"/>
    <mergeCell ref="M103:M105"/>
  </mergeCells>
  <pageMargins left="0.7" right="0.7" top="0.75" bottom="0.75" header="0.3" footer="0.3"/>
  <pageSetup paperSize="1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FiscaliaSenado</dc:creator>
  <cp:lastModifiedBy>LFUENTES</cp:lastModifiedBy>
  <dcterms:created xsi:type="dcterms:W3CDTF">2018-12-05T18:13:24Z</dcterms:created>
  <dcterms:modified xsi:type="dcterms:W3CDTF">2018-12-10T13:39:02Z</dcterms:modified>
</cp:coreProperties>
</file>